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https://petroperuofp-my.sharepoint.com/personal/fshuna_petroperu_com_pe/Documents/Control SVS/01 FORMATOS SVS/FORA1-708 Solicitud de Viabilidad Comercial-Industrial-GNV/"/>
    </mc:Choice>
  </mc:AlternateContent>
  <xr:revisionPtr revIDLastSave="193" documentId="13_ncr:1_{7BC16ACE-49E3-4E5A-BD30-5E8E3ECCDF5C}" xr6:coauthVersionLast="47" xr6:coauthVersionMax="47" xr10:uidLastSave="{5743B7D1-5E6F-4A48-BAE3-DB4F23C4B2AA}"/>
  <bookViews>
    <workbookView xWindow="-110" yWindow="-110" windowWidth="38620" windowHeight="21220" firstSheet="1" activeTab="1" xr2:uid="{00000000-000D-0000-FFFF-FFFF00000000}"/>
  </bookViews>
  <sheets>
    <sheet name="ANEXO A" sheetId="6" state="hidden" r:id="rId1"/>
    <sheet name="ANEXO A." sheetId="8" r:id="rId2"/>
    <sheet name="ESTACIONES" sheetId="7" state="hidden" r:id="rId3"/>
  </sheets>
  <definedNames>
    <definedName name="_xlnm.Print_Area" localSheetId="0">'ANEXO A'!$A$1:$AX$81</definedName>
    <definedName name="_xlnm.Print_Area" localSheetId="1">'ANEXO A.'!$A$1:$AX$76</definedName>
    <definedName name="_xlnm.Print_Area" localSheetId="2">ESTACIONES!$A$1:$O$34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8" i="8" l="1"/>
  <c r="M67" i="8"/>
  <c r="H61" i="8"/>
  <c r="CR28" i="8"/>
  <c r="AS24" i="8"/>
  <c r="M69" i="8" s="1"/>
  <c r="M71" i="6"/>
  <c r="AS28" i="6"/>
  <c r="M73" i="6" s="1"/>
  <c r="AM64" i="6"/>
  <c r="M72" i="6"/>
  <c r="H65" i="6"/>
  <c r="CR32" i="6"/>
  <c r="G19" i="7"/>
  <c r="H19" i="7"/>
  <c r="I19" i="7"/>
  <c r="J19" i="7"/>
  <c r="K19" i="7"/>
  <c r="L19" i="7"/>
  <c r="O19" i="7"/>
  <c r="P30" i="7"/>
  <c r="P31" i="7"/>
  <c r="P32" i="7"/>
  <c r="K3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jonathan</author>
    <author>Asus</author>
    <author>Fred Anderson Shuna Abanto</author>
  </authors>
  <commentList>
    <comment ref="E7" authorId="0" shapeId="0" xr:uid="{00000000-0006-0000-0000-000001000000}">
      <text>
        <r>
          <rPr>
            <sz val="9"/>
            <color indexed="81"/>
            <rFont val="Tahoma"/>
            <family val="2"/>
          </rPr>
          <t>El usuario debera indicar el combustible o los combustibles con los cual trabajan sus equipos a conectar al servicio de gas natural.</t>
        </r>
      </text>
    </comment>
    <comment ref="S7" authorId="0" shapeId="0" xr:uid="{00000000-0006-0000-0000-000002000000}">
      <text>
        <r>
          <rPr>
            <sz val="9"/>
            <color indexed="81"/>
            <rFont val="Tahoma"/>
            <family val="2"/>
          </rPr>
          <t xml:space="preserve">El usuario debe indicar la cantidad del combustible actual utilizado, en las unidades de suministro (Galones, Metros cubicos , etc.)
</t>
        </r>
      </text>
    </comment>
    <comment ref="AG7" authorId="0" shapeId="0" xr:uid="{00000000-0006-0000-0000-000003000000}">
      <text>
        <r>
          <rPr>
            <sz val="9"/>
            <color indexed="81"/>
            <rFont val="Tahoma"/>
            <family val="2"/>
          </rPr>
          <t xml:space="preserve">En el caso de utilizar mas de un combustible el cliente debera indicar las unidades tales como metros cubicos, galones, etc
</t>
        </r>
      </text>
    </comment>
    <comment ref="S15" authorId="1" shapeId="0" xr:uid="{00000000-0006-0000-0000-000004000000}">
      <text>
        <r>
          <rPr>
            <sz val="9"/>
            <color indexed="81"/>
            <rFont val="Tahoma"/>
            <family val="2"/>
          </rPr>
          <t>El usuario debe indicar la presion regulada ,es decir la presión con la que trabajara la instalación interna. Cabe señalar que la presión minima de garantia de la red es 1.72 barg</t>
        </r>
      </text>
    </comment>
    <comment ref="AP15" authorId="2" shapeId="0" xr:uid="{A4818D2A-47C7-4469-A6FA-351783D8B660}">
      <text>
        <r>
          <rPr>
            <sz val="9"/>
            <color indexed="81"/>
            <rFont val="Tahoma"/>
            <family val="2"/>
          </rPr>
          <t>Solo para GNV</t>
        </r>
      </text>
    </comment>
    <comment ref="H17" authorId="1" shapeId="0" xr:uid="{00000000-0006-0000-0000-000006000000}">
      <text>
        <r>
          <rPr>
            <sz val="9"/>
            <color indexed="81"/>
            <rFont val="Tahoma"/>
            <family val="2"/>
          </rPr>
          <t>Se debe colocar el nombre de todos los equipos a conectar uno a uno con sus respectivas cantidades, asi como los equipos a futuro.</t>
        </r>
      </text>
    </comment>
    <comment ref="AG17" authorId="1" shapeId="0" xr:uid="{00000000-0006-0000-0000-000007000000}">
      <text>
        <r>
          <rPr>
            <sz val="9"/>
            <color indexed="81"/>
            <rFont val="Tahoma"/>
            <family val="2"/>
          </rPr>
          <t xml:space="preserve">Esta potencia es la potencia de placa de los equipos
</t>
        </r>
      </text>
    </comment>
    <comment ref="AJ17" authorId="1" shapeId="0" xr:uid="{00000000-0006-0000-0000-000008000000}">
      <text>
        <r>
          <rPr>
            <sz val="9"/>
            <color indexed="81"/>
            <rFont val="Tahoma"/>
            <family val="2"/>
          </rPr>
          <t xml:space="preserve">Se debe indicar la potencia del equipo,
Para facilitar el calculo se recomienda utilizar KW
</t>
        </r>
      </text>
    </comment>
    <comment ref="AM17" authorId="1" shapeId="0" xr:uid="{00000000-0006-0000-0000-000009000000}">
      <text>
        <r>
          <rPr>
            <sz val="9"/>
            <color indexed="81"/>
            <rFont val="Tahoma"/>
            <family val="2"/>
          </rPr>
          <t xml:space="preserve">Solo indicar el tipo de combustible 
No cantidades.
</t>
        </r>
      </text>
    </comment>
    <comment ref="AS17" authorId="1" shapeId="0" xr:uid="{00000000-0006-0000-0000-00000A000000}">
      <text>
        <r>
          <rPr>
            <sz val="9"/>
            <color indexed="81"/>
            <rFont val="Tahoma"/>
            <family val="2"/>
          </rPr>
          <t xml:space="preserve">Con los valores de potencia nominal se calculará el caudal de Gas  Natural en Sm3/h luego se indicará el total en la última celda.
</t>
        </r>
      </text>
    </comment>
    <comment ref="AE33" authorId="1" shapeId="0" xr:uid="{00000000-0006-0000-0000-00000B000000}">
      <text>
        <r>
          <rPr>
            <sz val="9"/>
            <color indexed="81"/>
            <rFont val="Tahoma"/>
            <family val="2"/>
          </rPr>
          <t xml:space="preserve">Si en el listado anterior ya se considera el aumento de equipos o sustitucion,  se debe indicar  cuales son los equipos que se tiene en la actualidad y cuales seran proyectados y/o reemplados por otros de diferente potencia.
</t>
        </r>
      </text>
    </comment>
    <comment ref="D40" authorId="1" shapeId="0" xr:uid="{00000000-0006-0000-0000-00000C000000}">
      <text>
        <r>
          <rPr>
            <b/>
            <sz val="9"/>
            <color indexed="81"/>
            <rFont val="Tahoma"/>
            <family val="2"/>
          </rPr>
          <t xml:space="preserve">El cliente debera llenar estos datos considerando el dia de más demanda:
Estos datos deben ser llenados por el cliente en base a los consumos horarios de combustible utilizado,
De acuerdo al consumo horario de combustible actual se debe realizar el calculo a Gas Natural y representarlo en la Grafica
</t>
        </r>
      </text>
    </comment>
    <comment ref="AK40" authorId="1" shapeId="0" xr:uid="{00000000-0006-0000-0000-00000D000000}">
      <text>
        <r>
          <rPr>
            <b/>
            <sz val="9"/>
            <color indexed="81"/>
            <rFont val="Tahoma"/>
            <family val="2"/>
          </rPr>
          <t>Considerar las recomendaciones para el llenado de la grafica</t>
        </r>
        <r>
          <rPr>
            <sz val="9"/>
            <color indexed="81"/>
            <rFont val="Tahoma"/>
            <family val="2"/>
          </rPr>
          <t xml:space="preserve">
</t>
        </r>
      </text>
    </comment>
    <comment ref="AK55" authorId="1" shapeId="0" xr:uid="{00000000-0006-0000-0000-00000E000000}">
      <text>
        <r>
          <rPr>
            <b/>
            <sz val="9"/>
            <color indexed="81"/>
            <rFont val="Tahoma"/>
            <family val="2"/>
          </rPr>
          <t>Ejemplo no llenar</t>
        </r>
        <r>
          <rPr>
            <sz val="9"/>
            <color indexed="81"/>
            <rFont val="Tahoma"/>
            <family val="2"/>
          </rPr>
          <t xml:space="preserve">
</t>
        </r>
      </text>
    </comment>
    <comment ref="T70" authorId="1" shapeId="0" xr:uid="{00000000-0006-0000-0000-00000F000000}">
      <text>
        <r>
          <rPr>
            <sz val="9"/>
            <color indexed="81"/>
            <rFont val="Tahoma"/>
            <family val="2"/>
          </rPr>
          <t>En caso de no laborar Feriados dejar en blanco 
En caso de laborar se debe llenar estos datos.</t>
        </r>
      </text>
    </comment>
    <comment ref="D71" authorId="1" shapeId="0" xr:uid="{00000000-0006-0000-0000-000010000000}">
      <text>
        <r>
          <rPr>
            <b/>
            <sz val="9"/>
            <color indexed="81"/>
            <rFont val="Tahoma"/>
            <family val="2"/>
          </rPr>
          <t>Caudal Maximo Solicitado:</t>
        </r>
        <r>
          <rPr>
            <sz val="9"/>
            <color indexed="81"/>
            <rFont val="Tahoma"/>
            <family val="2"/>
          </rPr>
          <t xml:space="preserve">
Este debe ser el caudal promedio Máximo resultado de dividir el consumo Maximo de combustible actual registrado, este valor debe ser el valor pico registrado en los ultimos 6 meses y dividirlo entre el regimen de trabajo.
El valor en (Unidades de combustible / hora) debe ser cambiado a (S m3/h de Gas natural).
Se debe considerara el poder Calorifico del gas Natural 9500Kcal/Sm3.</t>
        </r>
      </text>
    </comment>
    <comment ref="AD71" authorId="2" shapeId="0" xr:uid="{1B2AFC0F-397C-40B5-B75E-35D05382439F}">
      <text>
        <r>
          <rPr>
            <sz val="9"/>
            <color indexed="81"/>
            <rFont val="Tahoma"/>
            <family val="2"/>
          </rPr>
          <t>El usuario debe llenar el regimen de trabajo</t>
        </r>
      </text>
    </comment>
    <comment ref="D72" authorId="1" shapeId="0" xr:uid="{00000000-0006-0000-0000-000012000000}">
      <text>
        <r>
          <rPr>
            <b/>
            <sz val="9"/>
            <color indexed="81"/>
            <rFont val="Tahoma"/>
            <family val="2"/>
          </rPr>
          <t xml:space="preserve">Caudal MinimoSolicitado:
</t>
        </r>
        <r>
          <rPr>
            <sz val="9"/>
            <color indexed="81"/>
            <rFont val="Tahoma"/>
            <family val="2"/>
          </rPr>
          <t xml:space="preserve">Este debe ser el caudal promedio Minimo resultado de dividir el consumo Minimo de combustible actual registrado, este valor debe ser el menor valor registrado en los ultimos 6 meses y dividirlo entre el regimen de trabajo.
El valor en (Unidades de combustible / hora) debe ser cambiado a (S m3/h de Gas natural).
Se debe considerara el poder Calorifico del gas Natural 9500Kcal/Sm3.
</t>
        </r>
      </text>
    </comment>
    <comment ref="D73" authorId="1" shapeId="0" xr:uid="{00000000-0006-0000-0000-000013000000}">
      <text>
        <r>
          <rPr>
            <sz val="9"/>
            <color indexed="81"/>
            <rFont val="Tahoma"/>
            <family val="2"/>
          </rPr>
          <t xml:space="preserve">Este valor es el calculado en la lista de equipos, considerando el caudal de placa de los equipos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jonathan</author>
    <author>Asus</author>
    <author>Fred Anderson Shuna Abanto</author>
  </authors>
  <commentList>
    <comment ref="E7" authorId="0" shapeId="0" xr:uid="{051227C2-6CCB-45BF-A8ED-721A91572BD4}">
      <text>
        <r>
          <rPr>
            <sz val="9"/>
            <color indexed="81"/>
            <rFont val="Tahoma"/>
            <family val="2"/>
          </rPr>
          <t>El usuario debera indicar el combustible o los combustibles con los cual trabajan sus equipos a conectar al servicio de gas natural.</t>
        </r>
      </text>
    </comment>
    <comment ref="S7" authorId="0" shapeId="0" xr:uid="{10C10EFC-A5F3-480D-B0BB-4EDFAFCCB37B}">
      <text>
        <r>
          <rPr>
            <sz val="9"/>
            <color indexed="81"/>
            <rFont val="Tahoma"/>
            <family val="2"/>
          </rPr>
          <t xml:space="preserve">El usuario debe indicar la cantidad del combustible actual utilizado, en las unidades de suministro (Galones, Metros cubicos , etc.)
</t>
        </r>
      </text>
    </comment>
    <comment ref="AG7" authorId="0" shapeId="0" xr:uid="{5D2BDCC4-A5E7-4BC9-B7BE-8DD8E3ADD3B3}">
      <text>
        <r>
          <rPr>
            <sz val="9"/>
            <color indexed="81"/>
            <rFont val="Tahoma"/>
            <family val="2"/>
          </rPr>
          <t xml:space="preserve">En el caso de utilizar mas de un combustible el cliente debera indicar las unidades tales como metros cubicos, galones, etc
</t>
        </r>
      </text>
    </comment>
    <comment ref="S11" authorId="1" shapeId="0" xr:uid="{2C428328-D626-4A07-BA59-A87FA5A80686}">
      <text>
        <r>
          <rPr>
            <sz val="9"/>
            <color indexed="81"/>
            <rFont val="Tahoma"/>
            <family val="2"/>
          </rPr>
          <t>El usuario debe indicar la presion regulada ,es decir la presión con la que trabajara la instalación interna. Cabe señalar que la presión minima de garantia de la red es 1.72 barg</t>
        </r>
      </text>
    </comment>
    <comment ref="AP11" authorId="2" shapeId="0" xr:uid="{BC70F7D9-E29B-4BC3-A636-746199107E45}">
      <text>
        <r>
          <rPr>
            <sz val="9"/>
            <color indexed="81"/>
            <rFont val="Tahoma"/>
            <family val="2"/>
          </rPr>
          <t>Solo para GNV</t>
        </r>
      </text>
    </comment>
    <comment ref="H13" authorId="1" shapeId="0" xr:uid="{FE7AD30F-1FE8-4381-965C-E6D3C7729578}">
      <text>
        <r>
          <rPr>
            <sz val="9"/>
            <color indexed="81"/>
            <rFont val="Tahoma"/>
            <family val="2"/>
          </rPr>
          <t>Se debe colocar el nombre de todos los equipos a conectar uno a uno con sus respectivas cantidades, asi como los equipos a futuro.</t>
        </r>
      </text>
    </comment>
    <comment ref="AG13" authorId="1" shapeId="0" xr:uid="{082EE124-C93E-4D2E-9BD6-3206B66F8665}">
      <text>
        <r>
          <rPr>
            <sz val="9"/>
            <color indexed="81"/>
            <rFont val="Tahoma"/>
            <family val="2"/>
          </rPr>
          <t xml:space="preserve">Esta potencia es la potencia de placa de los equipos
</t>
        </r>
      </text>
    </comment>
    <comment ref="AJ13" authorId="1" shapeId="0" xr:uid="{96217C58-1422-4CEE-96F1-2269886BF0E9}">
      <text>
        <r>
          <rPr>
            <sz val="9"/>
            <color indexed="81"/>
            <rFont val="Tahoma"/>
            <family val="2"/>
          </rPr>
          <t xml:space="preserve">Se debe indicar la potencia del equipo,
Para facilitar el calculo se recomienda utilizar KW
</t>
        </r>
      </text>
    </comment>
    <comment ref="AM13" authorId="1" shapeId="0" xr:uid="{8BB20CC7-473E-4121-B232-6E1D4965374D}">
      <text>
        <r>
          <rPr>
            <sz val="9"/>
            <color indexed="81"/>
            <rFont val="Tahoma"/>
            <family val="2"/>
          </rPr>
          <t xml:space="preserve">Solo indicar el tipo de combustible 
No cantidades.
</t>
        </r>
      </text>
    </comment>
    <comment ref="AS13" authorId="1" shapeId="0" xr:uid="{57B9B912-957D-4A09-BB58-337AE4D2F8C4}">
      <text>
        <r>
          <rPr>
            <sz val="9"/>
            <color indexed="81"/>
            <rFont val="Tahoma"/>
            <family val="2"/>
          </rPr>
          <t xml:space="preserve">Con los valores de potencia nominal se calculará el caudal de Gas  Natural en Sm3/h luego se indicará el total en la última celda.
</t>
        </r>
      </text>
    </comment>
    <comment ref="AE29" authorId="1" shapeId="0" xr:uid="{CB976A21-DA2F-4FE2-8678-5EEA09764E68}">
      <text>
        <r>
          <rPr>
            <sz val="9"/>
            <color indexed="81"/>
            <rFont val="Tahoma"/>
            <family val="2"/>
          </rPr>
          <t xml:space="preserve">Si en el listado anterior ya se considera el aumento de equipos o sustitucion,  se debe indicar  cuales son los equipos que se tiene en la actualidad y cuales seran proyectados y/o reemplados por otros de diferente potencia.
</t>
        </r>
      </text>
    </comment>
    <comment ref="D36" authorId="1" shapeId="0" xr:uid="{4B36D507-5CBC-4A31-A4A2-F27E2E110204}">
      <text>
        <r>
          <rPr>
            <b/>
            <sz val="9"/>
            <color indexed="81"/>
            <rFont val="Tahoma"/>
            <family val="2"/>
          </rPr>
          <t xml:space="preserve">El cliente debera llenar estos datos considerando el dia de más demanda:
Estos datos deben ser llenados por el cliente en base a los consumos horarios de combustible utilizado,
De acuerdo al consumo horario de combustible actual se debe realizar el calculo a Gas Natural y representarlo en la Grafica
</t>
        </r>
      </text>
    </comment>
    <comment ref="T66" authorId="1" shapeId="0" xr:uid="{72D94F2D-CDF7-4824-8398-D3CE8C980312}">
      <text>
        <r>
          <rPr>
            <sz val="9"/>
            <color indexed="81"/>
            <rFont val="Tahoma"/>
            <family val="2"/>
          </rPr>
          <t>En caso de no laborar Feriados dejar en blanco 
En caso de laborar se debe llenar estos datos.</t>
        </r>
      </text>
    </comment>
    <comment ref="D67" authorId="1" shapeId="0" xr:uid="{E5AC5FEB-AA95-416E-A41E-AB51B2FAF69C}">
      <text>
        <r>
          <rPr>
            <b/>
            <sz val="9"/>
            <color indexed="81"/>
            <rFont val="Tahoma"/>
            <family val="2"/>
          </rPr>
          <t>Caudal Maximo Solicitado:</t>
        </r>
        <r>
          <rPr>
            <sz val="9"/>
            <color indexed="81"/>
            <rFont val="Tahoma"/>
            <family val="2"/>
          </rPr>
          <t xml:space="preserve">
Este debe ser el caudal promedio Máximo resultado de dividir el consumo Maximo de combustible actual registrado, este valor debe ser el valor pico registrado en los ultimos 6 meses y dividirlo entre el regimen de trabajo.
El valor en (Unidades de combustible / hora) debe ser cambiado a (S m3/h de Gas natural).
Se debe considerara el poder Calorifico del gas Natural 9500Kcal/Sm3.</t>
        </r>
      </text>
    </comment>
    <comment ref="AD67" authorId="2" shapeId="0" xr:uid="{0EF59AC7-0B54-4564-9856-0ED96F69CF5D}">
      <text>
        <r>
          <rPr>
            <sz val="9"/>
            <color indexed="81"/>
            <rFont val="Tahoma"/>
            <family val="2"/>
          </rPr>
          <t>El usuario debe llenar el regimen de trabajo</t>
        </r>
      </text>
    </comment>
    <comment ref="D68" authorId="1" shapeId="0" xr:uid="{940604BC-28C5-4867-BD02-277F3CBAB8F9}">
      <text>
        <r>
          <rPr>
            <b/>
            <sz val="9"/>
            <color indexed="81"/>
            <rFont val="Tahoma"/>
            <family val="2"/>
          </rPr>
          <t xml:space="preserve">Caudal MinimoSolicitado:
</t>
        </r>
        <r>
          <rPr>
            <sz val="9"/>
            <color indexed="81"/>
            <rFont val="Tahoma"/>
            <family val="2"/>
          </rPr>
          <t xml:space="preserve">Este debe ser el caudal promedio Minimo resultado de dividir el consumo Minimo de combustible actual registrado, este valor debe ser el menor valor registrado en los ultimos 6 meses y dividirlo entre el regimen de trabajo.
El valor en (Unidades de combustible / hora) debe ser cambiado a (S m3/h de Gas natural).
Se debe considerara el poder Calorifico del gas Natural 9500Kcal/Sm3.
</t>
        </r>
      </text>
    </comment>
    <comment ref="D69" authorId="1" shapeId="0" xr:uid="{DCABDDBB-1AD2-4D9E-B98C-AC493EDF1072}">
      <text>
        <r>
          <rPr>
            <sz val="9"/>
            <color indexed="81"/>
            <rFont val="Tahoma"/>
            <family val="2"/>
          </rPr>
          <t xml:space="preserve">Este valor es el calculado en la lista de equipos, considerando el caudal de placa de los equipos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Tractebel Perú S.A.</author>
  </authors>
  <commentList>
    <comment ref="K30" authorId="0" shapeId="0" xr:uid="{00000000-0006-0000-0100-000001000000}">
      <text>
        <r>
          <rPr>
            <b/>
            <sz val="8"/>
            <color indexed="81"/>
            <rFont val="Tahoma"/>
            <family val="2"/>
          </rPr>
          <t>Tractebel Perú S.A.:</t>
        </r>
        <r>
          <rPr>
            <sz val="8"/>
            <color indexed="81"/>
            <rFont val="Tahoma"/>
            <family val="2"/>
          </rPr>
          <t xml:space="preserve">
Dato a Bimbo fue 800</t>
        </r>
      </text>
    </comment>
    <comment ref="O30" authorId="0" shapeId="0" xr:uid="{00000000-0006-0000-0100-000002000000}">
      <text>
        <r>
          <rPr>
            <b/>
            <sz val="8"/>
            <color indexed="81"/>
            <rFont val="Tahoma"/>
            <family val="2"/>
          </rPr>
          <t>Tractebel Perú S.A.:</t>
        </r>
        <r>
          <rPr>
            <sz val="8"/>
            <color indexed="81"/>
            <rFont val="Tahoma"/>
            <family val="2"/>
          </rPr>
          <t xml:space="preserve">
Dato dado a Nesttle fue 3,100
</t>
        </r>
      </text>
    </comment>
    <comment ref="O32" authorId="0" shapeId="0" xr:uid="{00000000-0006-0000-0100-000003000000}">
      <text>
        <r>
          <rPr>
            <b/>
            <sz val="8"/>
            <color indexed="81"/>
            <rFont val="Tahoma"/>
            <family val="2"/>
          </rPr>
          <t>Tractebel Perú S.A.:</t>
        </r>
        <r>
          <rPr>
            <sz val="8"/>
            <color indexed="81"/>
            <rFont val="Tahoma"/>
            <family val="2"/>
          </rPr>
          <t xml:space="preserve">
Dato tramitado</t>
        </r>
      </text>
    </comment>
  </commentList>
</comments>
</file>

<file path=xl/sharedStrings.xml><?xml version="1.0" encoding="utf-8"?>
<sst xmlns="http://schemas.openxmlformats.org/spreadsheetml/2006/main" count="284" uniqueCount="140">
  <si>
    <t>1) Datos llenados por el Cliente / Datos Obligatorios(*)</t>
  </si>
  <si>
    <t>Combustible Actual empleado (*)</t>
  </si>
  <si>
    <t>Cantidad /mes (*)</t>
  </si>
  <si>
    <t>Unidad de medida (*)</t>
  </si>
  <si>
    <t>Presión de Diseño de la Red Interna requerida</t>
  </si>
  <si>
    <t>barg</t>
  </si>
  <si>
    <t>La acometida no requiere Regulación SI/NO</t>
  </si>
  <si>
    <t>2)Detalle de los equipos a instalar y sus consumos horarios:</t>
  </si>
  <si>
    <t>N°</t>
  </si>
  <si>
    <t>Nombre del equipo Industrial (1)(*)</t>
  </si>
  <si>
    <t>Potencia
(2)(*)</t>
  </si>
  <si>
    <t>Unidad
(3)(*)</t>
  </si>
  <si>
    <t>Combustible
Actual(4)(*)</t>
  </si>
  <si>
    <t>Unidad
(5)(*)</t>
  </si>
  <si>
    <t>Consumo
(6)(*)</t>
  </si>
  <si>
    <t>Total de Consumo Sm3/h (*)</t>
  </si>
  <si>
    <t>Notas:</t>
  </si>
  <si>
    <t>Nombre del Equipo a conectar</t>
  </si>
  <si>
    <t>Potencia Nominal (Placa)</t>
  </si>
  <si>
    <t>Unidad en (BHP,Ton/hr, KW,Kcal/hr, BTU/hr)</t>
  </si>
  <si>
    <t>Caudal Máximo Solicitado</t>
  </si>
  <si>
    <t>Llenar el combustible Actual (Diesel, GLP, otros)</t>
  </si>
  <si>
    <t>Unidad de combustible Actual</t>
  </si>
  <si>
    <t>Consumo estimado de Gas Natural Sm3/h</t>
  </si>
  <si>
    <t>3)</t>
  </si>
  <si>
    <t>Considera aumentar su producción en los próximos años (*)</t>
  </si>
  <si>
    <t>SI</t>
  </si>
  <si>
    <t>NO</t>
  </si>
  <si>
    <t>Detalle</t>
  </si>
  <si>
    <r>
      <t xml:space="preserve">4)Régimen  de Consumo Horario (Día mas Crítico)           </t>
    </r>
    <r>
      <rPr>
        <b/>
        <i/>
        <sz val="10"/>
        <color indexed="63"/>
        <rFont val="Arial"/>
        <family val="2"/>
      </rPr>
      <t xml:space="preserve"> Datos llenado por el cliente/Datos Obligatorios(*)</t>
    </r>
  </si>
  <si>
    <t>Q(Sm3/h)(*)</t>
  </si>
  <si>
    <t>Grafica de Perfil de consumo horario (Dia Mas Critico) (m3/h)</t>
  </si>
  <si>
    <t>Instrucciones para el llenado del consumo y grafica</t>
  </si>
  <si>
    <t>1)</t>
  </si>
  <si>
    <t>Llenar la columna de consumos hora desde las 00.00 hasta 23:00</t>
  </si>
  <si>
    <t>2)</t>
  </si>
  <si>
    <t>Grafique el consumo previsto durante las 24 horas  en un dia de consumo pico</t>
  </si>
  <si>
    <t>Realice la suma de los consumos del día tal como se solicita en la esquina izquierda del cuadro</t>
  </si>
  <si>
    <t>4)</t>
  </si>
  <si>
    <t>De no completar esta información se considerará
 24 horas de consumo a caudal máximo para el diseño</t>
  </si>
  <si>
    <t>(Ver  ejemplo)</t>
  </si>
  <si>
    <t>Ejemplo de llenado</t>
  </si>
  <si>
    <t/>
  </si>
  <si>
    <t>Consumo Dia
 (∑ horario)(*)</t>
  </si>
  <si>
    <t>Nota :</t>
  </si>
  <si>
    <t>De no llenar la seccion "Régimen de Consumo Horario", Se considerará el caudal Maximo durante las 24 horas para efectos del diseño del proyecto</t>
  </si>
  <si>
    <t>5)</t>
  </si>
  <si>
    <t>Datos solicitados</t>
  </si>
  <si>
    <t>Laborales:</t>
  </si>
  <si>
    <t>Feriados:</t>
  </si>
  <si>
    <t>M3/H</t>
  </si>
  <si>
    <t>Número de Horas de Trabajo al día</t>
  </si>
  <si>
    <t>Caudal Minimo</t>
  </si>
  <si>
    <t>Número de días de Trabajo en la semana</t>
  </si>
  <si>
    <t>Caudal Nominal</t>
  </si>
  <si>
    <t>Número de días de Trabajo en el año</t>
  </si>
  <si>
    <t xml:space="preserve">Arequipa, </t>
  </si>
  <si>
    <t>XX</t>
  </si>
  <si>
    <t>de</t>
  </si>
  <si>
    <t>XXXXXXX</t>
  </si>
  <si>
    <t>del</t>
  </si>
  <si>
    <t>XXXX</t>
  </si>
  <si>
    <t>Firma del representante Legal</t>
  </si>
  <si>
    <t>FORA1-708</t>
  </si>
  <si>
    <t>Gas Natural de Lima y Callao S.R.L.</t>
  </si>
  <si>
    <t>Gerencia de Operaciones</t>
  </si>
  <si>
    <t>Estudios y Proyectos</t>
  </si>
  <si>
    <t>DATOS TÉCNICOS DE LAS ESTACIONES DE REGULACIÓN Y MEDICIÓN - ERM</t>
  </si>
  <si>
    <t>Fila</t>
  </si>
  <si>
    <t>TIPO COMERCIAL DE ESTACIÓN</t>
  </si>
  <si>
    <t>0A</t>
  </si>
  <si>
    <t>0B</t>
  </si>
  <si>
    <t>A</t>
  </si>
  <si>
    <t>B</t>
  </si>
  <si>
    <t>C</t>
  </si>
  <si>
    <t>D</t>
  </si>
  <si>
    <t>E</t>
  </si>
  <si>
    <t>F</t>
  </si>
  <si>
    <t>G</t>
  </si>
  <si>
    <t>H</t>
  </si>
  <si>
    <t>I</t>
  </si>
  <si>
    <t>J</t>
  </si>
  <si>
    <t>MODELO TORMENE</t>
  </si>
  <si>
    <t>111A</t>
  </si>
  <si>
    <t>111B</t>
  </si>
  <si>
    <t>SKID</t>
  </si>
  <si>
    <t>Largo</t>
  </si>
  <si>
    <t>m</t>
  </si>
  <si>
    <t>Ancho</t>
  </si>
  <si>
    <t>EQUIPO</t>
  </si>
  <si>
    <t>Altura</t>
  </si>
  <si>
    <t>Peso</t>
  </si>
  <si>
    <t>Kg</t>
  </si>
  <si>
    <t>BASE CONCRETO</t>
  </si>
  <si>
    <t>AREA LIBRE</t>
  </si>
  <si>
    <t>Area</t>
  </si>
  <si>
    <t>m2</t>
  </si>
  <si>
    <t>BRIDA INGRESO</t>
  </si>
  <si>
    <t>Tipo</t>
  </si>
  <si>
    <t>S.O.R.F.</t>
  </si>
  <si>
    <t>Diámetro</t>
  </si>
  <si>
    <t>Plg</t>
  </si>
  <si>
    <t>1"</t>
  </si>
  <si>
    <t>1 1/2"</t>
  </si>
  <si>
    <t>2"</t>
  </si>
  <si>
    <t>3"</t>
  </si>
  <si>
    <t>BRIDA SALIDA</t>
  </si>
  <si>
    <t>W.N.R.F.</t>
  </si>
  <si>
    <t>4"</t>
  </si>
  <si>
    <t>6"</t>
  </si>
  <si>
    <t>12"</t>
  </si>
  <si>
    <t>MEDIDOR</t>
  </si>
  <si>
    <t>Rotativo</t>
  </si>
  <si>
    <t>Turbina</t>
  </si>
  <si>
    <t>ACTARIS</t>
  </si>
  <si>
    <t>Delta</t>
  </si>
  <si>
    <t>Fluxi 2000 TZ</t>
  </si>
  <si>
    <t>Modelo</t>
  </si>
  <si>
    <t>G65</t>
  </si>
  <si>
    <t>G100</t>
  </si>
  <si>
    <t>G160</t>
  </si>
  <si>
    <t xml:space="preserve">G160 </t>
  </si>
  <si>
    <t>G250</t>
  </si>
  <si>
    <t>G400</t>
  </si>
  <si>
    <t>G1000</t>
  </si>
  <si>
    <t>Serie</t>
  </si>
  <si>
    <t>CAUDAL MAX.</t>
  </si>
  <si>
    <t>P.Regulada</t>
  </si>
  <si>
    <t>(Sm3/h)</t>
  </si>
  <si>
    <t>(barg)</t>
  </si>
  <si>
    <t>Sm3/h</t>
  </si>
  <si>
    <t>Estas capacidades pueden ser incrementadas aumentando la presión regulada hasta 2 barg.</t>
  </si>
  <si>
    <t>Pagina 3 de 3</t>
  </si>
  <si>
    <t>SOLICITUD DE VIABILIDAD DE SUMINISTRO PARA 
CLIENTE COMERCIAL - INDUSTRIAL - GNV</t>
  </si>
  <si>
    <t>MES</t>
  </si>
  <si>
    <t>Consumo Promedio Mensual Estimado
(m3/mes)</t>
  </si>
  <si>
    <t>Consumo Pico Estimado
(m3/mes)</t>
  </si>
  <si>
    <t>FORA1-708 v1</t>
  </si>
  <si>
    <t>Pagina 2 de 2</t>
  </si>
  <si>
    <t>2)Detalle de los equipos a instalar: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</si>
</sst>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8" x14ac:knownFonts="1">
    <font>
      <sz val="10"/>
      <name val="Arial"/>
    </font>
    <font>
      <sz val="10"/>
      <name val="Arial"/>
    </font>
    <font>
      <b/>
      <sz val="8"/>
      <name val="Arial"/>
      <family val="2"/>
    </font>
    <font>
      <b/>
      <sz val="10"/>
      <name val="Arial"/>
      <family val="2"/>
    </font>
    <font>
      <sz val="8"/>
      <name val="Arial"/>
      <family val="2"/>
    </font>
    <font>
      <sz val="10"/>
      <name val="Arial"/>
      <family val="2"/>
    </font>
    <font>
      <b/>
      <sz val="9"/>
      <name val="Arial"/>
      <family val="2"/>
    </font>
    <font>
      <sz val="7.5"/>
      <name val="Arial"/>
      <family val="2"/>
    </font>
    <font>
      <b/>
      <sz val="7.5"/>
      <name val="Arial"/>
      <family val="2"/>
    </font>
    <font>
      <sz val="9"/>
      <name val="Arial"/>
      <family val="2"/>
    </font>
    <font>
      <b/>
      <sz val="11"/>
      <name val="Arial"/>
      <family val="2"/>
    </font>
    <font>
      <b/>
      <sz val="10"/>
      <color indexed="9"/>
      <name val="Arial"/>
      <family val="2"/>
    </font>
    <font>
      <sz val="10"/>
      <color indexed="9"/>
      <name val="Arial"/>
      <family val="2"/>
    </font>
    <font>
      <sz val="11"/>
      <name val="Arial"/>
      <family val="2"/>
    </font>
    <font>
      <b/>
      <u/>
      <sz val="12"/>
      <name val="Arial"/>
      <family val="2"/>
    </font>
    <font>
      <b/>
      <sz val="12"/>
      <name val="Arial"/>
      <family val="2"/>
    </font>
    <font>
      <b/>
      <sz val="10"/>
      <color indexed="12"/>
      <name val="Arial"/>
      <family val="2"/>
    </font>
    <font>
      <b/>
      <sz val="8"/>
      <color indexed="81"/>
      <name val="Tahoma"/>
      <family val="2"/>
    </font>
    <font>
      <sz val="8"/>
      <color indexed="81"/>
      <name val="Tahoma"/>
      <family val="2"/>
    </font>
    <font>
      <sz val="9"/>
      <color indexed="81"/>
      <name val="Tahoma"/>
      <family val="2"/>
    </font>
    <font>
      <b/>
      <sz val="9"/>
      <color indexed="81"/>
      <name val="Tahoma"/>
      <family val="2"/>
    </font>
    <font>
      <b/>
      <i/>
      <sz val="10"/>
      <color indexed="63"/>
      <name val="Arial"/>
      <family val="2"/>
    </font>
    <font>
      <sz val="7"/>
      <name val="Arial"/>
      <family val="2"/>
    </font>
    <font>
      <i/>
      <sz val="10"/>
      <name val="Arial"/>
      <family val="2"/>
    </font>
    <font>
      <sz val="10"/>
      <color rgb="FFFF0000"/>
      <name val="Arial"/>
      <family val="2"/>
    </font>
    <font>
      <b/>
      <sz val="10"/>
      <color theme="1" tint="0.249977111117893"/>
      <name val="Arial"/>
      <family val="2"/>
    </font>
    <font>
      <sz val="10"/>
      <color theme="1" tint="0.249977111117893"/>
      <name val="Arial"/>
      <family val="2"/>
    </font>
    <font>
      <b/>
      <sz val="16"/>
      <name val="Arial"/>
      <family val="2"/>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9"/>
        <bgColor indexed="64"/>
      </patternFill>
    </fill>
    <fill>
      <patternFill patternType="solid">
        <fgColor indexed="13"/>
        <bgColor indexed="64"/>
      </patternFill>
    </fill>
    <fill>
      <patternFill patternType="solid">
        <fgColor indexed="42"/>
        <bgColor indexed="64"/>
      </patternFill>
    </fill>
    <fill>
      <patternFill patternType="solid">
        <fgColor indexed="51"/>
        <bgColor indexed="64"/>
      </patternFill>
    </fill>
    <fill>
      <patternFill patternType="solid">
        <fgColor indexed="55"/>
        <bgColor indexed="64"/>
      </patternFill>
    </fill>
    <fill>
      <patternFill patternType="solid">
        <fgColor indexed="8"/>
        <bgColor indexed="64"/>
      </patternFill>
    </fill>
    <fill>
      <patternFill patternType="solid">
        <fgColor theme="4" tint="0.59999389629810485"/>
        <bgColor indexed="64"/>
      </patternFill>
    </fill>
    <fill>
      <patternFill patternType="solid">
        <fgColor rgb="FF00B0F0"/>
        <bgColor indexed="64"/>
      </patternFill>
    </fill>
    <fill>
      <patternFill patternType="solid">
        <fgColor theme="3" tint="0.59999389629810485"/>
        <bgColor indexed="64"/>
      </patternFill>
    </fill>
    <fill>
      <patternFill patternType="solid">
        <fgColor theme="4" tint="0.79998168889431442"/>
        <bgColor indexed="64"/>
      </patternFill>
    </fill>
  </fills>
  <borders count="114">
    <border>
      <left/>
      <right/>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s>
  <cellStyleXfs count="1">
    <xf numFmtId="0" fontId="0" fillId="0" borderId="0"/>
  </cellStyleXfs>
  <cellXfs count="371">
    <xf numFmtId="0" fontId="0" fillId="0" borderId="0" xfId="0"/>
    <xf numFmtId="0" fontId="4" fillId="0" borderId="0" xfId="0" applyFont="1"/>
    <xf numFmtId="0" fontId="5" fillId="0" borderId="0" xfId="0" applyFont="1"/>
    <xf numFmtId="0" fontId="4" fillId="2" borderId="0" xfId="0" applyFont="1" applyFill="1"/>
    <xf numFmtId="0" fontId="0" fillId="2" borderId="0" xfId="0" applyFill="1"/>
    <xf numFmtId="0" fontId="9" fillId="2" borderId="0" xfId="0" applyFont="1" applyFill="1" applyAlignment="1">
      <alignment horizontal="left"/>
    </xf>
    <xf numFmtId="0" fontId="3" fillId="2" borderId="0" xfId="0" applyFont="1" applyFill="1" applyAlignment="1">
      <alignment horizontal="center" vertical="center"/>
    </xf>
    <xf numFmtId="0" fontId="7" fillId="2" borderId="0" xfId="0" applyFont="1" applyFill="1"/>
    <xf numFmtId="0" fontId="8" fillId="2" borderId="0" xfId="0" applyFont="1" applyFill="1"/>
    <xf numFmtId="0" fontId="4" fillId="2" borderId="0" xfId="0" applyFont="1" applyFill="1" applyAlignment="1">
      <alignment horizontal="left"/>
    </xf>
    <xf numFmtId="0" fontId="3" fillId="2" borderId="0" xfId="0" applyFont="1" applyFill="1" applyAlignment="1">
      <alignment vertical="center"/>
    </xf>
    <xf numFmtId="0" fontId="5" fillId="2" borderId="0" xfId="0" applyFont="1" applyFill="1" applyAlignment="1">
      <alignment horizontal="left"/>
    </xf>
    <xf numFmtId="0" fontId="5" fillId="0" borderId="0" xfId="0" applyFont="1" applyAlignment="1">
      <alignment vertical="center" wrapText="1"/>
    </xf>
    <xf numFmtId="0" fontId="14" fillId="0" borderId="0" xfId="0" applyFont="1" applyAlignment="1">
      <alignment horizontal="centerContinuous"/>
    </xf>
    <xf numFmtId="0" fontId="15" fillId="0" borderId="0" xfId="0" applyFont="1" applyAlignment="1">
      <alignment horizontal="centerContinuous"/>
    </xf>
    <xf numFmtId="0" fontId="3" fillId="3" borderId="1" xfId="0" applyFont="1" applyFill="1" applyBorder="1" applyAlignment="1">
      <alignment horizontal="centerContinuous" vertical="center"/>
    </xf>
    <xf numFmtId="0" fontId="3" fillId="3" borderId="2" xfId="0" applyFont="1" applyFill="1" applyBorder="1" applyAlignment="1">
      <alignment horizontal="centerContinuous"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5" xfId="0" applyFont="1" applyFill="1" applyBorder="1" applyAlignment="1">
      <alignment horizontal="center" vertical="center"/>
    </xf>
    <xf numFmtId="0" fontId="0" fillId="0" borderId="0" xfId="0" applyAlignment="1">
      <alignment vertical="center"/>
    </xf>
    <xf numFmtId="0" fontId="3" fillId="3" borderId="6" xfId="0" applyFont="1" applyFill="1" applyBorder="1" applyAlignment="1">
      <alignment horizontal="centerContinuous" vertical="center"/>
    </xf>
    <xf numFmtId="0" fontId="3" fillId="3" borderId="7" xfId="0" applyFont="1" applyFill="1" applyBorder="1" applyAlignment="1">
      <alignment horizontal="centerContinuous" vertical="center"/>
    </xf>
    <xf numFmtId="0" fontId="3" fillId="3" borderId="8" xfId="0" applyFont="1" applyFill="1" applyBorder="1" applyAlignment="1">
      <alignment horizontal="centerContinuous" vertical="center"/>
    </xf>
    <xf numFmtId="0" fontId="15" fillId="3" borderId="9"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0" fillId="0" borderId="13" xfId="0" applyBorder="1" applyAlignment="1">
      <alignment horizontal="left" vertical="center" indent="1"/>
    </xf>
    <xf numFmtId="0" fontId="0" fillId="0" borderId="13" xfId="0" applyBorder="1" applyAlignment="1">
      <alignment horizontal="center" vertical="center"/>
    </xf>
    <xf numFmtId="2" fontId="0" fillId="0" borderId="13" xfId="0" applyNumberFormat="1" applyBorder="1" applyAlignment="1">
      <alignment horizontal="center" vertical="center"/>
    </xf>
    <xf numFmtId="2" fontId="0" fillId="0" borderId="14" xfId="0" applyNumberFormat="1" applyBorder="1" applyAlignment="1">
      <alignment horizontal="center" vertical="center"/>
    </xf>
    <xf numFmtId="2" fontId="0" fillId="0" borderId="15" xfId="0" applyNumberFormat="1" applyBorder="1" applyAlignment="1">
      <alignment horizontal="center" vertical="center"/>
    </xf>
    <xf numFmtId="0" fontId="3" fillId="3" borderId="16" xfId="0" applyFont="1" applyFill="1" applyBorder="1" applyAlignment="1">
      <alignment horizontal="center" vertical="center"/>
    </xf>
    <xf numFmtId="0" fontId="0" fillId="0" borderId="17" xfId="0" applyBorder="1" applyAlignment="1">
      <alignment horizontal="left" vertical="center" indent="1"/>
    </xf>
    <xf numFmtId="0" fontId="0" fillId="0" borderId="17" xfId="0" applyBorder="1" applyAlignment="1">
      <alignment horizontal="center" vertical="center"/>
    </xf>
    <xf numFmtId="2" fontId="0" fillId="0" borderId="17" xfId="0" applyNumberFormat="1" applyBorder="1" applyAlignment="1">
      <alignment horizontal="center" vertical="center"/>
    </xf>
    <xf numFmtId="2" fontId="0" fillId="0" borderId="18" xfId="0" applyNumberFormat="1" applyBorder="1" applyAlignment="1">
      <alignment horizontal="center" vertical="center"/>
    </xf>
    <xf numFmtId="2" fontId="0" fillId="0" borderId="19" xfId="0" applyNumberFormat="1" applyBorder="1" applyAlignment="1">
      <alignment horizontal="center" vertical="center"/>
    </xf>
    <xf numFmtId="0" fontId="3" fillId="3" borderId="20" xfId="0" applyFont="1" applyFill="1" applyBorder="1" applyAlignment="1">
      <alignment horizontal="center" vertical="center"/>
    </xf>
    <xf numFmtId="0" fontId="0" fillId="0" borderId="21" xfId="0" applyBorder="1" applyAlignment="1">
      <alignment horizontal="left" vertical="center" indent="1"/>
    </xf>
    <xf numFmtId="0" fontId="0" fillId="0" borderId="21" xfId="0" applyBorder="1" applyAlignment="1">
      <alignment horizontal="center" vertical="center"/>
    </xf>
    <xf numFmtId="2" fontId="0" fillId="4" borderId="21" xfId="0" applyNumberFormat="1" applyFill="1" applyBorder="1" applyAlignment="1">
      <alignment horizontal="center" vertical="center"/>
    </xf>
    <xf numFmtId="2" fontId="0" fillId="0" borderId="21" xfId="0" applyNumberFormat="1" applyBorder="1" applyAlignment="1">
      <alignment horizontal="center" vertical="center"/>
    </xf>
    <xf numFmtId="2" fontId="0" fillId="5" borderId="21" xfId="0" applyNumberFormat="1" applyFill="1" applyBorder="1" applyAlignment="1">
      <alignment horizontal="center" vertical="center"/>
    </xf>
    <xf numFmtId="2" fontId="0" fillId="4" borderId="22" xfId="0" applyNumberFormat="1" applyFill="1" applyBorder="1" applyAlignment="1">
      <alignment horizontal="center" vertical="center"/>
    </xf>
    <xf numFmtId="2" fontId="0" fillId="4" borderId="23" xfId="0" applyNumberFormat="1" applyFill="1" applyBorder="1" applyAlignment="1">
      <alignment horizontal="center" vertical="center"/>
    </xf>
    <xf numFmtId="0" fontId="3" fillId="3" borderId="24" xfId="0" applyFont="1" applyFill="1" applyBorder="1" applyAlignment="1">
      <alignment horizontal="center" vertical="center"/>
    </xf>
    <xf numFmtId="2" fontId="0" fillId="4" borderId="13" xfId="0" applyNumberFormat="1" applyFill="1" applyBorder="1" applyAlignment="1">
      <alignment horizontal="center" vertical="center"/>
    </xf>
    <xf numFmtId="2" fontId="0" fillId="5" borderId="13" xfId="0" applyNumberFormat="1" applyFill="1" applyBorder="1" applyAlignment="1">
      <alignment horizontal="center" vertical="center"/>
    </xf>
    <xf numFmtId="2" fontId="0" fillId="4" borderId="14" xfId="0" applyNumberFormat="1" applyFill="1" applyBorder="1" applyAlignment="1">
      <alignment horizontal="center" vertical="center"/>
    </xf>
    <xf numFmtId="2" fontId="0" fillId="4" borderId="15" xfId="0" applyNumberFormat="1" applyFill="1" applyBorder="1" applyAlignment="1">
      <alignment horizontal="center" vertical="center"/>
    </xf>
    <xf numFmtId="0" fontId="0" fillId="0" borderId="25" xfId="0" applyBorder="1" applyAlignment="1">
      <alignment horizontal="left" vertical="center" indent="1"/>
    </xf>
    <xf numFmtId="0" fontId="0" fillId="0" borderId="25" xfId="0" applyBorder="1" applyAlignment="1">
      <alignment horizontal="center" vertical="center"/>
    </xf>
    <xf numFmtId="2" fontId="0" fillId="4" borderId="25" xfId="0" applyNumberFormat="1" applyFill="1" applyBorder="1" applyAlignment="1">
      <alignment horizontal="center" vertical="center"/>
    </xf>
    <xf numFmtId="2" fontId="0" fillId="0" borderId="25" xfId="0" applyNumberFormat="1" applyBorder="1" applyAlignment="1">
      <alignment horizontal="center" vertical="center"/>
    </xf>
    <xf numFmtId="2" fontId="0" fillId="5" borderId="25" xfId="0" applyNumberFormat="1" applyFill="1" applyBorder="1" applyAlignment="1">
      <alignment horizontal="center" vertical="center"/>
    </xf>
    <xf numFmtId="2" fontId="0" fillId="4" borderId="26" xfId="0" applyNumberFormat="1" applyFill="1" applyBorder="1" applyAlignment="1">
      <alignment horizontal="center" vertical="center"/>
    </xf>
    <xf numFmtId="2" fontId="0" fillId="4" borderId="27" xfId="0" applyNumberFormat="1" applyFill="1" applyBorder="1" applyAlignment="1">
      <alignment horizontal="center" vertical="center"/>
    </xf>
    <xf numFmtId="2" fontId="0" fillId="5" borderId="22" xfId="0" applyNumberFormat="1" applyFill="1" applyBorder="1" applyAlignment="1">
      <alignment horizontal="center" vertical="center"/>
    </xf>
    <xf numFmtId="2" fontId="0" fillId="5" borderId="23" xfId="0" applyNumberFormat="1" applyFill="1" applyBorder="1" applyAlignment="1">
      <alignment horizontal="center" vertical="center"/>
    </xf>
    <xf numFmtId="2" fontId="0" fillId="5" borderId="26" xfId="0" applyNumberFormat="1" applyFill="1" applyBorder="1" applyAlignment="1">
      <alignment horizontal="center" vertical="center"/>
    </xf>
    <xf numFmtId="2" fontId="0" fillId="5" borderId="27" xfId="0" applyNumberFormat="1" applyFill="1" applyBorder="1" applyAlignment="1">
      <alignment horizontal="center" vertical="center"/>
    </xf>
    <xf numFmtId="2" fontId="0" fillId="0" borderId="22" xfId="0" applyNumberFormat="1" applyBorder="1" applyAlignment="1">
      <alignment horizontal="center" vertical="center"/>
    </xf>
    <xf numFmtId="2" fontId="0" fillId="0" borderId="23" xfId="0" applyNumberFormat="1" applyBorder="1" applyAlignment="1">
      <alignment horizontal="center" vertical="center"/>
    </xf>
    <xf numFmtId="164" fontId="0" fillId="0" borderId="25" xfId="0" applyNumberFormat="1" applyBorder="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4" borderId="21" xfId="0" applyFill="1" applyBorder="1" applyAlignment="1">
      <alignment horizontal="center" vertical="center"/>
    </xf>
    <xf numFmtId="0" fontId="0" fillId="4" borderId="22" xfId="0" applyFill="1" applyBorder="1" applyAlignment="1">
      <alignment horizontal="center" vertical="center"/>
    </xf>
    <xf numFmtId="0" fontId="0" fillId="4" borderId="23" xfId="0" applyFill="1" applyBorder="1" applyAlignment="1">
      <alignment horizontal="center" vertical="center"/>
    </xf>
    <xf numFmtId="0" fontId="16" fillId="3" borderId="24" xfId="0" applyFont="1" applyFill="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6" borderId="13" xfId="0" applyFill="1" applyBorder="1" applyAlignment="1">
      <alignment horizontal="center" vertical="center"/>
    </xf>
    <xf numFmtId="0" fontId="0" fillId="6" borderId="14" xfId="0" applyFill="1" applyBorder="1" applyAlignment="1">
      <alignment horizontal="center" vertical="center"/>
    </xf>
    <xf numFmtId="0" fontId="0" fillId="6" borderId="15" xfId="0" applyFill="1" applyBorder="1" applyAlignment="1">
      <alignment horizontal="center" vertical="center"/>
    </xf>
    <xf numFmtId="0" fontId="3" fillId="3" borderId="20" xfId="0" applyFont="1" applyFill="1" applyBorder="1" applyAlignment="1">
      <alignment horizontal="left" vertical="center" indent="1"/>
    </xf>
    <xf numFmtId="0" fontId="0" fillId="0" borderId="28" xfId="0" applyBorder="1" applyAlignment="1">
      <alignment horizontal="left" vertical="center" inden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left" vertical="center" indent="1"/>
    </xf>
    <xf numFmtId="164" fontId="0" fillId="0" borderId="13" xfId="0" applyNumberFormat="1" applyBorder="1" applyAlignment="1">
      <alignment horizontal="center" vertical="center"/>
    </xf>
    <xf numFmtId="0" fontId="0" fillId="7" borderId="13" xfId="0"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xf numFmtId="164" fontId="0" fillId="0" borderId="0" xfId="0" applyNumberFormat="1" applyAlignment="1">
      <alignment vertical="center"/>
    </xf>
    <xf numFmtId="0" fontId="0" fillId="0" borderId="32" xfId="0" applyBorder="1" applyAlignment="1">
      <alignment horizontal="center" vertical="center"/>
    </xf>
    <xf numFmtId="164" fontId="0" fillId="7" borderId="13" xfId="0" applyNumberFormat="1" applyFill="1" applyBorder="1" applyAlignment="1">
      <alignment horizontal="center" vertical="center"/>
    </xf>
    <xf numFmtId="0" fontId="1" fillId="7" borderId="13" xfId="0" applyFont="1" applyFill="1" applyBorder="1" applyAlignment="1">
      <alignment vertical="center"/>
    </xf>
    <xf numFmtId="0" fontId="1" fillId="0" borderId="13" xfId="0" applyFont="1" applyBorder="1" applyAlignment="1">
      <alignment vertical="center"/>
    </xf>
    <xf numFmtId="0" fontId="0" fillId="6" borderId="13" xfId="0" applyFill="1" applyBorder="1" applyAlignment="1">
      <alignment vertical="center"/>
    </xf>
    <xf numFmtId="0" fontId="0" fillId="6" borderId="14" xfId="0" applyFill="1" applyBorder="1" applyAlignment="1">
      <alignment vertical="center"/>
    </xf>
    <xf numFmtId="0" fontId="11" fillId="8" borderId="15" xfId="0" applyFont="1" applyFill="1" applyBorder="1" applyAlignment="1">
      <alignment vertical="center"/>
    </xf>
    <xf numFmtId="0" fontId="3" fillId="3" borderId="24" xfId="0" applyFont="1" applyFill="1" applyBorder="1" applyAlignment="1">
      <alignment horizontal="left" vertical="center" indent="1"/>
    </xf>
    <xf numFmtId="0" fontId="3" fillId="3" borderId="33" xfId="0" applyFont="1" applyFill="1" applyBorder="1" applyAlignment="1">
      <alignment horizontal="center" vertical="center"/>
    </xf>
    <xf numFmtId="0" fontId="0" fillId="0" borderId="9" xfId="0" applyBorder="1" applyAlignment="1">
      <alignment horizontal="center" vertical="center"/>
    </xf>
    <xf numFmtId="0" fontId="0" fillId="0" borderId="34" xfId="0" applyBorder="1" applyAlignment="1">
      <alignment horizontal="center" vertical="center"/>
    </xf>
    <xf numFmtId="0" fontId="0" fillId="0" borderId="34" xfId="0" applyBorder="1" applyAlignment="1">
      <alignment horizontal="centerContinuous" vertical="center"/>
    </xf>
    <xf numFmtId="0" fontId="0" fillId="0" borderId="35" xfId="0" applyBorder="1" applyAlignment="1">
      <alignment horizontal="centerContinuous" vertical="center"/>
    </xf>
    <xf numFmtId="0" fontId="0" fillId="0" borderId="36" xfId="0" applyBorder="1" applyAlignment="1">
      <alignment horizontal="centerContinuous" vertical="center"/>
    </xf>
    <xf numFmtId="0" fontId="0" fillId="0" borderId="0" xfId="0" applyAlignment="1">
      <alignment horizontal="center" vertical="center"/>
    </xf>
    <xf numFmtId="164" fontId="0" fillId="0" borderId="0" xfId="0" applyNumberFormat="1"/>
    <xf numFmtId="165" fontId="0" fillId="0" borderId="0" xfId="0" applyNumberFormat="1"/>
    <xf numFmtId="2" fontId="0" fillId="0" borderId="0" xfId="0" applyNumberFormat="1"/>
    <xf numFmtId="0" fontId="5" fillId="0" borderId="37" xfId="0" applyFont="1" applyBorder="1"/>
    <xf numFmtId="0" fontId="4" fillId="0" borderId="37" xfId="0" applyFont="1" applyBorder="1"/>
    <xf numFmtId="0" fontId="5" fillId="0" borderId="38" xfId="0" applyFont="1" applyBorder="1"/>
    <xf numFmtId="0" fontId="9" fillId="0" borderId="0" xfId="0" applyFont="1" applyAlignment="1">
      <alignment horizontal="left"/>
    </xf>
    <xf numFmtId="0" fontId="9" fillId="0" borderId="39" xfId="0" applyFont="1" applyBorder="1" applyAlignment="1">
      <alignment horizontal="left"/>
    </xf>
    <xf numFmtId="0" fontId="13" fillId="0" borderId="40" xfId="0" applyFont="1" applyBorder="1" applyAlignment="1">
      <alignment horizontal="left"/>
    </xf>
    <xf numFmtId="0" fontId="5" fillId="0" borderId="0" xfId="0" applyFont="1" applyAlignment="1">
      <alignment horizontal="left"/>
    </xf>
    <xf numFmtId="0" fontId="5" fillId="0" borderId="39" xfId="0" applyFont="1" applyBorder="1" applyAlignment="1">
      <alignment horizontal="left"/>
    </xf>
    <xf numFmtId="0" fontId="9" fillId="0" borderId="0" xfId="0" applyFont="1" applyAlignment="1" applyProtection="1">
      <alignment horizontal="left"/>
      <protection locked="0"/>
    </xf>
    <xf numFmtId="0" fontId="5" fillId="0" borderId="40" xfId="0" applyFont="1" applyBorder="1" applyAlignment="1">
      <alignment horizontal="left"/>
    </xf>
    <xf numFmtId="0" fontId="12" fillId="0" borderId="40" xfId="0" applyFont="1" applyBorder="1" applyAlignment="1">
      <alignment horizontal="left"/>
    </xf>
    <xf numFmtId="0" fontId="12" fillId="0" borderId="39" xfId="0" applyFont="1" applyBorder="1" applyAlignment="1">
      <alignment horizontal="left"/>
    </xf>
    <xf numFmtId="2" fontId="12" fillId="0" borderId="39" xfId="0" applyNumberFormat="1" applyFont="1" applyBorder="1" applyAlignment="1">
      <alignment horizontal="left"/>
    </xf>
    <xf numFmtId="0" fontId="3" fillId="0" borderId="0" xfId="0" applyFont="1" applyAlignment="1">
      <alignment horizontal="left"/>
    </xf>
    <xf numFmtId="0" fontId="9" fillId="0" borderId="41" xfId="0" applyFont="1" applyBorder="1" applyAlignment="1">
      <alignment horizontal="left"/>
    </xf>
    <xf numFmtId="0" fontId="9" fillId="0" borderId="42" xfId="0" applyFont="1" applyBorder="1" applyAlignment="1">
      <alignment horizontal="left"/>
    </xf>
    <xf numFmtId="0" fontId="9" fillId="0" borderId="43" xfId="0" applyFont="1" applyBorder="1" applyAlignment="1">
      <alignment horizontal="right"/>
    </xf>
    <xf numFmtId="0" fontId="24" fillId="2" borderId="0" xfId="0" applyFont="1" applyFill="1" applyAlignment="1">
      <alignment horizontal="left"/>
    </xf>
    <xf numFmtId="0" fontId="5" fillId="0" borderId="39" xfId="0" quotePrefix="1" applyFont="1" applyBorder="1" applyAlignment="1">
      <alignment horizontal="left"/>
    </xf>
    <xf numFmtId="0" fontId="5" fillId="0" borderId="0" xfId="0" applyFont="1" applyAlignment="1">
      <alignment horizontal="center"/>
    </xf>
    <xf numFmtId="0" fontId="10" fillId="0" borderId="0" xfId="0" applyFont="1"/>
    <xf numFmtId="0" fontId="5" fillId="0" borderId="0" xfId="0" applyFont="1" applyAlignment="1">
      <alignment horizontal="left" vertical="center"/>
    </xf>
    <xf numFmtId="0" fontId="25" fillId="0" borderId="0" xfId="0" applyFont="1" applyAlignment="1">
      <alignment horizontal="left" vertical="center"/>
    </xf>
    <xf numFmtId="0" fontId="3" fillId="0" borderId="0" xfId="0" applyFont="1" applyAlignment="1">
      <alignment horizontal="center"/>
    </xf>
    <xf numFmtId="0" fontId="3" fillId="0" borderId="0" xfId="0" applyFont="1"/>
    <xf numFmtId="0" fontId="9" fillId="0" borderId="0" xfId="0" applyFont="1"/>
    <xf numFmtId="0" fontId="3" fillId="0" borderId="0" xfId="0" applyFont="1" applyAlignment="1">
      <alignment horizontal="center" vertical="center"/>
    </xf>
    <xf numFmtId="0" fontId="3" fillId="0" borderId="0" xfId="0" applyFont="1" applyAlignment="1">
      <alignment vertical="center"/>
    </xf>
    <xf numFmtId="0" fontId="5" fillId="0" borderId="46" xfId="0" applyFont="1" applyBorder="1" applyAlignment="1">
      <alignment horizontal="center"/>
    </xf>
    <xf numFmtId="0" fontId="5" fillId="0" borderId="47" xfId="0" applyFont="1" applyBorder="1" applyAlignment="1">
      <alignment horizontal="center"/>
    </xf>
    <xf numFmtId="0" fontId="5" fillId="0" borderId="48" xfId="0" applyFont="1" applyBorder="1" applyAlignment="1">
      <alignment horizontal="center"/>
    </xf>
    <xf numFmtId="0" fontId="5" fillId="0" borderId="49" xfId="0" applyFont="1" applyBorder="1" applyAlignment="1">
      <alignment horizontal="center"/>
    </xf>
    <xf numFmtId="0" fontId="5" fillId="0" borderId="50" xfId="0" applyFont="1" applyBorder="1" applyAlignment="1">
      <alignment horizontal="center"/>
    </xf>
    <xf numFmtId="0" fontId="5" fillId="0" borderId="51" xfId="0" applyFont="1" applyBorder="1" applyAlignment="1">
      <alignment horizontal="center"/>
    </xf>
    <xf numFmtId="0" fontId="5" fillId="0" borderId="52" xfId="0" applyFont="1" applyBorder="1" applyAlignment="1">
      <alignment horizontal="center"/>
    </xf>
    <xf numFmtId="0" fontId="5" fillId="0" borderId="53" xfId="0" applyFont="1" applyBorder="1" applyAlignment="1">
      <alignment horizontal="center"/>
    </xf>
    <xf numFmtId="0" fontId="5" fillId="2" borderId="51" xfId="0" applyFont="1" applyFill="1" applyBorder="1" applyAlignment="1">
      <alignment horizontal="left"/>
    </xf>
    <xf numFmtId="0" fontId="5" fillId="0" borderId="0" xfId="0" applyFont="1" applyAlignment="1">
      <alignment horizontal="center" vertical="center"/>
    </xf>
    <xf numFmtId="0" fontId="4" fillId="0" borderId="62" xfId="0" applyFont="1" applyBorder="1"/>
    <xf numFmtId="0" fontId="5" fillId="0" borderId="93" xfId="0" applyFont="1" applyBorder="1" applyAlignment="1">
      <alignment horizontal="center"/>
    </xf>
    <xf numFmtId="0" fontId="26" fillId="0" borderId="0" xfId="0" applyFont="1" applyAlignment="1">
      <alignment horizontal="left" vertical="center"/>
    </xf>
    <xf numFmtId="0" fontId="5" fillId="2" borderId="0" xfId="0" applyFont="1" applyFill="1" applyAlignment="1">
      <alignment horizontal="center" vertical="center"/>
    </xf>
    <xf numFmtId="0" fontId="15" fillId="0" borderId="0" xfId="0" applyFont="1" applyAlignment="1">
      <alignment horizontal="center" vertical="center"/>
    </xf>
    <xf numFmtId="0" fontId="15" fillId="0" borderId="39" xfId="0" applyFont="1" applyBorder="1" applyAlignment="1">
      <alignment horizontal="center" vertical="center"/>
    </xf>
    <xf numFmtId="0" fontId="15" fillId="0" borderId="40" xfId="0" applyFont="1" applyBorder="1" applyAlignment="1">
      <alignment horizontal="center" vertical="center"/>
    </xf>
    <xf numFmtId="0" fontId="5" fillId="0" borderId="0" xfId="0" applyFont="1" applyAlignment="1" applyProtection="1">
      <alignment horizontal="center" vertical="center"/>
      <protection locked="0"/>
    </xf>
    <xf numFmtId="0" fontId="12" fillId="0" borderId="13" xfId="0" applyFont="1" applyBorder="1" applyAlignment="1">
      <alignment vertical="center"/>
    </xf>
    <xf numFmtId="0" fontId="12" fillId="9" borderId="13" xfId="0" applyFont="1" applyFill="1" applyBorder="1" applyAlignment="1">
      <alignment vertical="center"/>
    </xf>
    <xf numFmtId="0" fontId="12" fillId="0" borderId="14" xfId="0" applyFont="1" applyBorder="1" applyAlignment="1">
      <alignment vertical="center"/>
    </xf>
    <xf numFmtId="0" fontId="13" fillId="0" borderId="40" xfId="0" applyFont="1" applyBorder="1" applyAlignment="1">
      <alignment horizontal="center" vertical="center"/>
    </xf>
    <xf numFmtId="0" fontId="10" fillId="0" borderId="0" xfId="0" applyFont="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3" fillId="0" borderId="0" xfId="0" applyFont="1" applyAlignment="1" applyProtection="1">
      <alignment horizontal="left"/>
      <protection locked="0"/>
    </xf>
    <xf numFmtId="20" fontId="5" fillId="0" borderId="28" xfId="0" applyNumberFormat="1" applyFont="1" applyBorder="1" applyAlignment="1">
      <alignment horizontal="center" vertical="center" textRotation="90"/>
    </xf>
    <xf numFmtId="20" fontId="5" fillId="0" borderId="32" xfId="0" applyNumberFormat="1" applyFont="1" applyBorder="1" applyAlignment="1">
      <alignment horizontal="center" vertical="center" textRotation="90"/>
    </xf>
    <xf numFmtId="20" fontId="5" fillId="0" borderId="102" xfId="0" applyNumberFormat="1" applyFont="1" applyBorder="1" applyAlignment="1">
      <alignment horizontal="center" vertical="center" textRotation="90"/>
    </xf>
    <xf numFmtId="20" fontId="5" fillId="0" borderId="95" xfId="0" applyNumberFormat="1" applyFont="1" applyBorder="1" applyAlignment="1">
      <alignment horizontal="center" vertical="center" textRotation="90"/>
    </xf>
    <xf numFmtId="20" fontId="5" fillId="0" borderId="97" xfId="0" applyNumberFormat="1" applyFont="1" applyBorder="1" applyAlignment="1">
      <alignment horizontal="center" vertical="center" textRotation="90"/>
    </xf>
    <xf numFmtId="20" fontId="5" fillId="0" borderId="103" xfId="0" applyNumberFormat="1" applyFont="1" applyBorder="1" applyAlignment="1">
      <alignment horizontal="center" vertical="center" textRotation="90"/>
    </xf>
    <xf numFmtId="0" fontId="22" fillId="11" borderId="50" xfId="0" applyFont="1" applyFill="1" applyBorder="1" applyAlignment="1">
      <alignment horizontal="center" vertical="center" wrapText="1"/>
    </xf>
    <xf numFmtId="0" fontId="22" fillId="11" borderId="48" xfId="0" applyFont="1" applyFill="1" applyBorder="1" applyAlignment="1">
      <alignment horizontal="center" vertical="center" wrapText="1"/>
    </xf>
    <xf numFmtId="0" fontId="22" fillId="11" borderId="51" xfId="0" applyFont="1" applyFill="1" applyBorder="1" applyAlignment="1">
      <alignment horizontal="center" vertical="center" wrapText="1"/>
    </xf>
    <xf numFmtId="0" fontId="22" fillId="11" borderId="49" xfId="0" applyFont="1" applyFill="1" applyBorder="1" applyAlignment="1">
      <alignment horizontal="center" vertical="center" wrapText="1"/>
    </xf>
    <xf numFmtId="0" fontId="22" fillId="11" borderId="52" xfId="0" applyFont="1" applyFill="1" applyBorder="1" applyAlignment="1">
      <alignment horizontal="center" vertical="center" wrapText="1"/>
    </xf>
    <xf numFmtId="0" fontId="22" fillId="11" borderId="53" xfId="0" applyFont="1" applyFill="1" applyBorder="1" applyAlignment="1">
      <alignment horizontal="center" vertical="center" wrapText="1"/>
    </xf>
    <xf numFmtId="20" fontId="4" fillId="11" borderId="94" xfId="0" applyNumberFormat="1" applyFont="1" applyFill="1" applyBorder="1" applyAlignment="1">
      <alignment horizontal="center" vertical="center" wrapText="1"/>
    </xf>
    <xf numFmtId="20" fontId="4" fillId="11" borderId="47" xfId="0" applyNumberFormat="1" applyFont="1" applyFill="1" applyBorder="1" applyAlignment="1">
      <alignment horizontal="center" vertical="center"/>
    </xf>
    <xf numFmtId="20" fontId="4" fillId="11" borderId="48" xfId="0" applyNumberFormat="1" applyFont="1" applyFill="1" applyBorder="1" applyAlignment="1">
      <alignment horizontal="center" vertical="center"/>
    </xf>
    <xf numFmtId="20" fontId="4" fillId="11" borderId="96" xfId="0" applyNumberFormat="1" applyFont="1" applyFill="1" applyBorder="1" applyAlignment="1">
      <alignment horizontal="center" vertical="center"/>
    </xf>
    <xf numFmtId="20" fontId="4" fillId="11" borderId="0" xfId="0" applyNumberFormat="1" applyFont="1" applyFill="1" applyAlignment="1">
      <alignment horizontal="center" vertical="center"/>
    </xf>
    <xf numFmtId="20" fontId="4" fillId="11" borderId="49" xfId="0" applyNumberFormat="1" applyFont="1" applyFill="1" applyBorder="1" applyAlignment="1">
      <alignment horizontal="center" vertical="center"/>
    </xf>
    <xf numFmtId="20" fontId="4" fillId="11" borderId="98" xfId="0" applyNumberFormat="1" applyFont="1" applyFill="1" applyBorder="1" applyAlignment="1">
      <alignment horizontal="center" vertical="center"/>
    </xf>
    <xf numFmtId="20" fontId="4" fillId="11" borderId="99" xfId="0" applyNumberFormat="1" applyFont="1" applyFill="1" applyBorder="1" applyAlignment="1">
      <alignment horizontal="center" vertical="center"/>
    </xf>
    <xf numFmtId="20" fontId="4" fillId="11" borderId="100" xfId="0" applyNumberFormat="1" applyFont="1" applyFill="1" applyBorder="1" applyAlignment="1">
      <alignment horizontal="center" vertical="center"/>
    </xf>
    <xf numFmtId="0" fontId="5" fillId="11" borderId="50" xfId="0" applyFont="1" applyFill="1" applyBorder="1" applyAlignment="1">
      <alignment horizontal="center" vertical="center"/>
    </xf>
    <xf numFmtId="0" fontId="5" fillId="11" borderId="47" xfId="0" applyFont="1" applyFill="1" applyBorder="1" applyAlignment="1">
      <alignment horizontal="center" vertical="center"/>
    </xf>
    <xf numFmtId="0" fontId="5" fillId="11" borderId="48" xfId="0" applyFont="1" applyFill="1" applyBorder="1" applyAlignment="1">
      <alignment horizontal="center" vertical="center"/>
    </xf>
    <xf numFmtId="0" fontId="5" fillId="11" borderId="51" xfId="0" applyFont="1" applyFill="1" applyBorder="1" applyAlignment="1">
      <alignment horizontal="center" vertical="center"/>
    </xf>
    <xf numFmtId="0" fontId="5" fillId="11" borderId="0" xfId="0" applyFont="1" applyFill="1" applyAlignment="1">
      <alignment horizontal="center" vertical="center"/>
    </xf>
    <xf numFmtId="0" fontId="5" fillId="11" borderId="49" xfId="0" applyFont="1" applyFill="1" applyBorder="1" applyAlignment="1">
      <alignment horizontal="center" vertical="center"/>
    </xf>
    <xf numFmtId="0" fontId="5" fillId="11" borderId="101" xfId="0" applyFont="1" applyFill="1" applyBorder="1" applyAlignment="1">
      <alignment horizontal="center" vertical="center"/>
    </xf>
    <xf numFmtId="0" fontId="5" fillId="11" borderId="99" xfId="0" applyFont="1" applyFill="1" applyBorder="1" applyAlignment="1">
      <alignment horizontal="center" vertical="center"/>
    </xf>
    <xf numFmtId="0" fontId="5" fillId="11" borderId="100" xfId="0" applyFont="1" applyFill="1" applyBorder="1" applyAlignment="1">
      <alignment horizontal="center" vertical="center"/>
    </xf>
    <xf numFmtId="2" fontId="5" fillId="0" borderId="54" xfId="0" applyNumberFormat="1" applyFont="1" applyBorder="1" applyAlignment="1">
      <alignment horizontal="center"/>
    </xf>
    <xf numFmtId="2" fontId="5" fillId="0" borderId="57" xfId="0" applyNumberFormat="1" applyFont="1" applyBorder="1" applyAlignment="1">
      <alignment horizontal="center"/>
    </xf>
    <xf numFmtId="20" fontId="5" fillId="0" borderId="86" xfId="0" applyNumberFormat="1" applyFont="1" applyBorder="1" applyAlignment="1">
      <alignment horizontal="center"/>
    </xf>
    <xf numFmtId="0" fontId="5" fillId="0" borderId="58" xfId="0" applyFont="1" applyBorder="1" applyAlignment="1">
      <alignment horizontal="center"/>
    </xf>
    <xf numFmtId="0" fontId="5" fillId="10" borderId="58" xfId="0" applyFont="1" applyFill="1" applyBorder="1" applyAlignment="1" applyProtection="1">
      <alignment horizontal="center"/>
      <protection locked="0"/>
    </xf>
    <xf numFmtId="20" fontId="5" fillId="0" borderId="58" xfId="0" applyNumberFormat="1" applyFont="1" applyBorder="1" applyAlignment="1">
      <alignment horizontal="center" vertical="center" textRotation="90"/>
    </xf>
    <xf numFmtId="20" fontId="5" fillId="0" borderId="54" xfId="0" applyNumberFormat="1" applyFont="1" applyBorder="1" applyAlignment="1">
      <alignment horizontal="center"/>
    </xf>
    <xf numFmtId="20" fontId="5" fillId="0" borderId="57" xfId="0" applyNumberFormat="1" applyFont="1" applyBorder="1" applyAlignment="1">
      <alignment horizontal="center"/>
    </xf>
    <xf numFmtId="2" fontId="5" fillId="11" borderId="50" xfId="0" applyNumberFormat="1" applyFont="1" applyFill="1" applyBorder="1" applyAlignment="1">
      <alignment horizontal="center" vertical="center"/>
    </xf>
    <xf numFmtId="0" fontId="5" fillId="11" borderId="52" xfId="0" applyFont="1" applyFill="1" applyBorder="1" applyAlignment="1">
      <alignment horizontal="center" vertical="center"/>
    </xf>
    <xf numFmtId="0" fontId="5" fillId="11" borderId="53" xfId="0" applyFont="1" applyFill="1" applyBorder="1" applyAlignment="1">
      <alignment horizontal="center" vertical="center"/>
    </xf>
    <xf numFmtId="20" fontId="5" fillId="0" borderId="56" xfId="0" applyNumberFormat="1" applyFont="1" applyBorder="1" applyAlignment="1">
      <alignment horizontal="center" vertical="center" textRotation="90"/>
    </xf>
    <xf numFmtId="0" fontId="5" fillId="2" borderId="58" xfId="0" applyFont="1" applyFill="1" applyBorder="1" applyAlignment="1">
      <alignment horizontal="center"/>
    </xf>
    <xf numFmtId="0" fontId="9" fillId="0" borderId="0" xfId="0" applyFont="1" applyAlignment="1">
      <alignment horizontal="left"/>
    </xf>
    <xf numFmtId="0" fontId="3" fillId="0" borderId="0" xfId="0" applyFont="1" applyAlignment="1">
      <alignment horizontal="left" vertical="center"/>
    </xf>
    <xf numFmtId="0" fontId="13" fillId="10" borderId="59" xfId="0" applyFont="1" applyFill="1" applyBorder="1" applyAlignment="1" applyProtection="1">
      <alignment horizontal="center"/>
      <protection locked="0"/>
    </xf>
    <xf numFmtId="0" fontId="13" fillId="10" borderId="60" xfId="0" applyFont="1" applyFill="1" applyBorder="1" applyAlignment="1" applyProtection="1">
      <alignment horizontal="center"/>
      <protection locked="0"/>
    </xf>
    <xf numFmtId="0" fontId="13" fillId="10" borderId="61" xfId="0" applyFont="1" applyFill="1" applyBorder="1" applyAlignment="1" applyProtection="1">
      <alignment horizontal="center"/>
      <protection locked="0"/>
    </xf>
    <xf numFmtId="0" fontId="9" fillId="0" borderId="42" xfId="0" applyFont="1" applyBorder="1" applyAlignment="1">
      <alignment horizontal="center"/>
    </xf>
    <xf numFmtId="0" fontId="5" fillId="0" borderId="28" xfId="0" applyFont="1" applyBorder="1" applyAlignment="1" applyProtection="1">
      <alignment horizontal="center"/>
      <protection locked="0"/>
    </xf>
    <xf numFmtId="0" fontId="5" fillId="0" borderId="58" xfId="0" applyFont="1" applyBorder="1" applyAlignment="1" applyProtection="1">
      <alignment horizontal="center"/>
      <protection locked="0"/>
    </xf>
    <xf numFmtId="0" fontId="5" fillId="0" borderId="46" xfId="0" applyFont="1" applyBorder="1" applyAlignment="1" applyProtection="1">
      <alignment horizontal="center"/>
      <protection locked="0"/>
    </xf>
    <xf numFmtId="0" fontId="5" fillId="0" borderId="55" xfId="0" applyFont="1" applyBorder="1" applyAlignment="1" applyProtection="1">
      <alignment horizontal="center"/>
      <protection locked="0"/>
    </xf>
    <xf numFmtId="0" fontId="3" fillId="0" borderId="0" xfId="0" applyFont="1" applyAlignment="1">
      <alignment horizontal="left"/>
    </xf>
    <xf numFmtId="0" fontId="5" fillId="11" borderId="80" xfId="0" applyFont="1" applyFill="1" applyBorder="1" applyAlignment="1">
      <alignment horizontal="center"/>
    </xf>
    <xf numFmtId="0" fontId="5" fillId="11" borderId="81" xfId="0" applyFont="1" applyFill="1" applyBorder="1" applyAlignment="1">
      <alignment horizontal="center"/>
    </xf>
    <xf numFmtId="0" fontId="2" fillId="0" borderId="63" xfId="0" applyFont="1" applyBorder="1" applyAlignment="1">
      <alignment horizontal="center" vertical="center"/>
    </xf>
    <xf numFmtId="0" fontId="13" fillId="0" borderId="62"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5" fillId="12" borderId="76" xfId="0" applyFont="1" applyFill="1" applyBorder="1" applyAlignment="1">
      <alignment horizontal="center" vertical="center"/>
    </xf>
    <xf numFmtId="0" fontId="5" fillId="12" borderId="77" xfId="0" applyFont="1" applyFill="1" applyBorder="1" applyAlignment="1">
      <alignment horizontal="center" vertical="center"/>
    </xf>
    <xf numFmtId="0" fontId="5" fillId="12" borderId="78" xfId="0" applyFont="1" applyFill="1" applyBorder="1" applyAlignment="1">
      <alignment horizontal="center" vertical="center"/>
    </xf>
    <xf numFmtId="0" fontId="5" fillId="12" borderId="73" xfId="0" applyFont="1" applyFill="1" applyBorder="1" applyAlignment="1">
      <alignment horizontal="center" vertical="center"/>
    </xf>
    <xf numFmtId="0" fontId="5" fillId="12" borderId="74" xfId="0" applyFont="1" applyFill="1" applyBorder="1" applyAlignment="1">
      <alignment horizontal="center" vertical="center"/>
    </xf>
    <xf numFmtId="0" fontId="5" fillId="12" borderId="75" xfId="0" applyFont="1" applyFill="1" applyBorder="1" applyAlignment="1">
      <alignment horizontal="center" vertical="center"/>
    </xf>
    <xf numFmtId="0" fontId="27" fillId="0" borderId="40" xfId="0" applyFont="1" applyBorder="1" applyAlignment="1">
      <alignment horizontal="center" vertical="center" wrapText="1"/>
    </xf>
    <xf numFmtId="0" fontId="27" fillId="0" borderId="0" xfId="0" applyFont="1" applyAlignment="1">
      <alignment horizontal="center" vertical="center"/>
    </xf>
    <xf numFmtId="0" fontId="27" fillId="0" borderId="39" xfId="0" applyFont="1" applyBorder="1" applyAlignment="1">
      <alignment horizontal="center" vertical="center"/>
    </xf>
    <xf numFmtId="0" fontId="27" fillId="0" borderId="40" xfId="0" applyFont="1" applyBorder="1" applyAlignment="1">
      <alignment horizontal="center" vertical="center"/>
    </xf>
    <xf numFmtId="0" fontId="3" fillId="10" borderId="58" xfId="0" applyFont="1" applyFill="1" applyBorder="1" applyAlignment="1">
      <alignment horizontal="center" vertical="center"/>
    </xf>
    <xf numFmtId="0" fontId="10" fillId="10" borderId="58" xfId="0" applyFont="1" applyFill="1" applyBorder="1" applyAlignment="1">
      <alignment horizontal="center" vertical="center"/>
    </xf>
    <xf numFmtId="0" fontId="10" fillId="0" borderId="64" xfId="0" applyFont="1" applyBorder="1" applyAlignment="1" applyProtection="1">
      <alignment horizontal="center"/>
      <protection locked="0"/>
    </xf>
    <xf numFmtId="0" fontId="10" fillId="0" borderId="65" xfId="0" applyFont="1" applyBorder="1" applyAlignment="1" applyProtection="1">
      <alignment horizontal="center"/>
      <protection locked="0"/>
    </xf>
    <xf numFmtId="0" fontId="10" fillId="0" borderId="66" xfId="0" applyFont="1" applyBorder="1" applyAlignment="1" applyProtection="1">
      <alignment horizontal="center"/>
      <protection locked="0"/>
    </xf>
    <xf numFmtId="0" fontId="10" fillId="0" borderId="67" xfId="0" applyFont="1" applyBorder="1" applyAlignment="1" applyProtection="1">
      <alignment horizontal="center"/>
      <protection locked="0"/>
    </xf>
    <xf numFmtId="0" fontId="10" fillId="0" borderId="68" xfId="0" applyFont="1" applyBorder="1" applyAlignment="1" applyProtection="1">
      <alignment horizontal="center"/>
      <protection locked="0"/>
    </xf>
    <xf numFmtId="0" fontId="10" fillId="0" borderId="69" xfId="0" applyFont="1" applyBorder="1" applyAlignment="1" applyProtection="1">
      <alignment horizontal="center"/>
      <protection locked="0"/>
    </xf>
    <xf numFmtId="0" fontId="10" fillId="0" borderId="70" xfId="0" applyFont="1" applyBorder="1" applyAlignment="1" applyProtection="1">
      <alignment horizontal="center"/>
      <protection locked="0"/>
    </xf>
    <xf numFmtId="0" fontId="10" fillId="0" borderId="71" xfId="0" applyFont="1" applyBorder="1" applyAlignment="1" applyProtection="1">
      <alignment horizontal="center"/>
      <protection locked="0"/>
    </xf>
    <xf numFmtId="0" fontId="5" fillId="0" borderId="54" xfId="0" applyFont="1" applyBorder="1" applyAlignment="1" applyProtection="1">
      <alignment horizontal="center"/>
      <protection locked="0"/>
    </xf>
    <xf numFmtId="0" fontId="5" fillId="0" borderId="57" xfId="0" applyFont="1" applyBorder="1" applyAlignment="1" applyProtection="1">
      <alignment horizontal="center"/>
      <protection locked="0"/>
    </xf>
    <xf numFmtId="0" fontId="6" fillId="0" borderId="0" xfId="0" applyFont="1" applyAlignment="1">
      <alignment horizontal="left" vertical="center"/>
    </xf>
    <xf numFmtId="0" fontId="3" fillId="10" borderId="57" xfId="0" applyFont="1" applyFill="1" applyBorder="1" applyAlignment="1">
      <alignment horizontal="center" vertical="center"/>
    </xf>
    <xf numFmtId="0" fontId="2" fillId="10" borderId="58" xfId="0" applyFont="1" applyFill="1" applyBorder="1" applyAlignment="1">
      <alignment horizontal="center" vertical="center" wrapText="1"/>
    </xf>
    <xf numFmtId="0" fontId="2" fillId="10" borderId="58" xfId="0" applyFont="1" applyFill="1" applyBorder="1" applyAlignment="1">
      <alignment horizontal="center" vertical="center"/>
    </xf>
    <xf numFmtId="0" fontId="10" fillId="0" borderId="72" xfId="0" applyFont="1" applyBorder="1" applyAlignment="1" applyProtection="1">
      <alignment horizontal="center"/>
      <protection locked="0"/>
    </xf>
    <xf numFmtId="0" fontId="5" fillId="0" borderId="0" xfId="0" applyFont="1" applyAlignment="1">
      <alignment horizontal="left" vertical="center"/>
    </xf>
    <xf numFmtId="0" fontId="13" fillId="10" borderId="44" xfId="0" applyFont="1" applyFill="1" applyBorder="1" applyAlignment="1" applyProtection="1">
      <alignment horizontal="center"/>
      <protection locked="0"/>
    </xf>
    <xf numFmtId="0" fontId="13" fillId="10" borderId="79" xfId="0" applyFont="1" applyFill="1" applyBorder="1" applyAlignment="1" applyProtection="1">
      <alignment horizontal="center"/>
      <protection locked="0"/>
    </xf>
    <xf numFmtId="0" fontId="13" fillId="10" borderId="45" xfId="0" applyFont="1" applyFill="1" applyBorder="1" applyAlignment="1" applyProtection="1">
      <alignment horizontal="center"/>
      <protection locked="0"/>
    </xf>
    <xf numFmtId="0" fontId="5" fillId="0" borderId="0" xfId="0" applyFont="1" applyAlignment="1" applyProtection="1">
      <alignment horizontal="center" vertical="center"/>
      <protection locked="0"/>
    </xf>
    <xf numFmtId="0" fontId="5" fillId="2" borderId="0" xfId="0" applyFont="1" applyFill="1" applyAlignment="1">
      <alignment horizontal="center" vertical="center"/>
    </xf>
    <xf numFmtId="0" fontId="5" fillId="0" borderId="46" xfId="0" applyFont="1" applyBorder="1" applyAlignment="1">
      <alignment horizontal="center"/>
    </xf>
    <xf numFmtId="0" fontId="3" fillId="11" borderId="82" xfId="0" applyFont="1" applyFill="1" applyBorder="1" applyAlignment="1">
      <alignment horizontal="center"/>
    </xf>
    <xf numFmtId="0" fontId="5" fillId="11" borderId="83" xfId="0" applyFont="1" applyFill="1" applyBorder="1" applyAlignment="1">
      <alignment horizontal="center"/>
    </xf>
    <xf numFmtId="0" fontId="5" fillId="11" borderId="85" xfId="0" applyFont="1" applyFill="1" applyBorder="1" applyAlignment="1">
      <alignment horizontal="center"/>
    </xf>
    <xf numFmtId="0" fontId="5" fillId="11" borderId="54" xfId="0" applyFont="1" applyFill="1" applyBorder="1" applyAlignment="1">
      <alignment horizontal="center"/>
    </xf>
    <xf numFmtId="0" fontId="5" fillId="11" borderId="55" xfId="0" applyFont="1" applyFill="1" applyBorder="1" applyAlignment="1">
      <alignment horizontal="center"/>
    </xf>
    <xf numFmtId="0" fontId="5" fillId="11" borderId="57" xfId="0" applyFont="1" applyFill="1" applyBorder="1" applyAlignment="1">
      <alignment horizont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7" xfId="0" applyFont="1" applyBorder="1" applyAlignment="1">
      <alignment horizontal="center" vertical="center"/>
    </xf>
    <xf numFmtId="0" fontId="3" fillId="0" borderId="87" xfId="0" applyFont="1" applyBorder="1" applyAlignment="1">
      <alignment horizontal="center" vertical="center"/>
    </xf>
    <xf numFmtId="0" fontId="3" fillId="0" borderId="90" xfId="0" applyFont="1" applyBorder="1" applyAlignment="1">
      <alignment horizontal="center" vertical="center"/>
    </xf>
    <xf numFmtId="0" fontId="3" fillId="0" borderId="92" xfId="0" applyFont="1" applyBorder="1" applyAlignment="1">
      <alignment horizontal="center" vertical="center"/>
    </xf>
    <xf numFmtId="0" fontId="3" fillId="10" borderId="80" xfId="0" applyFont="1" applyFill="1" applyBorder="1" applyAlignment="1">
      <alignment horizontal="center" vertical="center"/>
    </xf>
    <xf numFmtId="0" fontId="3" fillId="10" borderId="81" xfId="0" applyFont="1" applyFill="1" applyBorder="1" applyAlignment="1">
      <alignment horizontal="center" vertical="center"/>
    </xf>
    <xf numFmtId="0" fontId="3" fillId="10" borderId="86" xfId="0" applyFont="1" applyFill="1" applyBorder="1" applyAlignment="1">
      <alignment horizontal="center" vertical="center"/>
    </xf>
    <xf numFmtId="0" fontId="3" fillId="10" borderId="80" xfId="0" applyFont="1" applyFill="1" applyBorder="1" applyAlignment="1">
      <alignment horizontal="left" vertical="center"/>
    </xf>
    <xf numFmtId="0" fontId="3" fillId="10" borderId="81" xfId="0" applyFont="1" applyFill="1" applyBorder="1" applyAlignment="1">
      <alignment horizontal="left" vertical="center"/>
    </xf>
    <xf numFmtId="0" fontId="3" fillId="10" borderId="86" xfId="0" applyFont="1" applyFill="1" applyBorder="1" applyAlignment="1">
      <alignment horizontal="left" vertical="center"/>
    </xf>
    <xf numFmtId="0" fontId="3" fillId="10" borderId="58" xfId="0" applyFont="1" applyFill="1" applyBorder="1" applyAlignment="1">
      <alignment horizontal="left" vertical="center"/>
    </xf>
    <xf numFmtId="0" fontId="3" fillId="10" borderId="88" xfId="0" applyFont="1" applyFill="1" applyBorder="1" applyAlignment="1">
      <alignment horizontal="left" vertical="center"/>
    </xf>
    <xf numFmtId="0" fontId="3" fillId="10" borderId="89" xfId="0" applyFont="1" applyFill="1" applyBorder="1" applyAlignment="1">
      <alignment horizontal="left" vertical="center"/>
    </xf>
    <xf numFmtId="0" fontId="3" fillId="0" borderId="0" xfId="0" applyFont="1" applyAlignment="1">
      <alignment horizontal="center" vertical="center"/>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5" fillId="0" borderId="47" xfId="0" applyFont="1" applyBorder="1" applyAlignment="1">
      <alignment horizontal="left" wrapText="1"/>
    </xf>
    <xf numFmtId="0" fontId="5" fillId="0" borderId="48" xfId="0" applyFont="1" applyBorder="1" applyAlignment="1">
      <alignment horizontal="left" wrapText="1"/>
    </xf>
    <xf numFmtId="0" fontId="5" fillId="0" borderId="0" xfId="0" applyFont="1" applyAlignment="1">
      <alignment horizontal="left" wrapText="1"/>
    </xf>
    <xf numFmtId="0" fontId="5" fillId="0" borderId="49" xfId="0" applyFont="1" applyBorder="1" applyAlignment="1">
      <alignment horizontal="left" wrapText="1"/>
    </xf>
    <xf numFmtId="0" fontId="5" fillId="0" borderId="0" xfId="0" applyFont="1" applyAlignment="1">
      <alignment horizontal="left" vertical="top" wrapText="1"/>
    </xf>
    <xf numFmtId="0" fontId="5" fillId="0" borderId="49" xfId="0" applyFont="1" applyBorder="1" applyAlignment="1">
      <alignment horizontal="left" vertical="top" wrapText="1"/>
    </xf>
    <xf numFmtId="0" fontId="23" fillId="0" borderId="0" xfId="0" applyFont="1" applyAlignment="1">
      <alignment horizontal="center"/>
    </xf>
    <xf numFmtId="0" fontId="3" fillId="0" borderId="85" xfId="0" applyFont="1" applyBorder="1" applyAlignment="1">
      <alignment horizontal="center" vertical="center"/>
    </xf>
    <xf numFmtId="0" fontId="5" fillId="0" borderId="82" xfId="0" applyFont="1" applyBorder="1" applyAlignment="1" applyProtection="1">
      <alignment horizontal="center" vertical="center"/>
      <protection locked="0"/>
    </xf>
    <xf numFmtId="0" fontId="5" fillId="0" borderId="83" xfId="0" applyFont="1" applyBorder="1" applyAlignment="1" applyProtection="1">
      <alignment horizontal="center" vertical="center"/>
      <protection locked="0"/>
    </xf>
    <xf numFmtId="0" fontId="5" fillId="0" borderId="54" xfId="0" applyFont="1" applyBorder="1" applyAlignment="1" applyProtection="1">
      <alignment horizontal="center" vertical="center"/>
      <protection locked="0"/>
    </xf>
    <xf numFmtId="0" fontId="5" fillId="0" borderId="55" xfId="0" applyFont="1" applyBorder="1" applyAlignment="1" applyProtection="1">
      <alignment horizontal="center" vertical="center"/>
      <protection locked="0"/>
    </xf>
    <xf numFmtId="0" fontId="5" fillId="0" borderId="104" xfId="0" applyFont="1" applyBorder="1" applyAlignment="1" applyProtection="1">
      <alignment horizontal="center"/>
      <protection locked="0"/>
    </xf>
    <xf numFmtId="0" fontId="5" fillId="0" borderId="90" xfId="0" applyFont="1" applyBorder="1" applyAlignment="1" applyProtection="1">
      <alignment horizontal="center"/>
      <protection locked="0"/>
    </xf>
    <xf numFmtId="0" fontId="5" fillId="0" borderId="92" xfId="0" applyFont="1" applyBorder="1" applyAlignment="1" applyProtection="1">
      <alignment horizontal="center"/>
      <protection locked="0"/>
    </xf>
    <xf numFmtId="0" fontId="5" fillId="0" borderId="87" xfId="0" applyFont="1" applyBorder="1" applyAlignment="1" applyProtection="1">
      <alignment horizontal="center"/>
      <protection locked="0"/>
    </xf>
    <xf numFmtId="0" fontId="5" fillId="0" borderId="82" xfId="0" applyFont="1" applyBorder="1" applyAlignment="1" applyProtection="1">
      <alignment horizontal="center"/>
      <protection locked="0"/>
    </xf>
    <xf numFmtId="0" fontId="5" fillId="0" borderId="83" xfId="0" applyFont="1" applyBorder="1" applyAlignment="1" applyProtection="1">
      <alignment horizontal="center"/>
      <protection locked="0"/>
    </xf>
    <xf numFmtId="0" fontId="5" fillId="0" borderId="85" xfId="0" applyFont="1" applyBorder="1" applyAlignment="1" applyProtection="1">
      <alignment horizontal="center"/>
      <protection locked="0"/>
    </xf>
    <xf numFmtId="0" fontId="3" fillId="0" borderId="47" xfId="0" applyFont="1" applyBorder="1" applyAlignment="1" applyProtection="1">
      <alignment horizontal="center" vertical="center"/>
      <protection locked="0"/>
    </xf>
    <xf numFmtId="0" fontId="5" fillId="0" borderId="0" xfId="0" applyFont="1" applyAlignment="1">
      <alignment horizontal="center"/>
    </xf>
    <xf numFmtId="0" fontId="5" fillId="0" borderId="39" xfId="0" applyFont="1" applyBorder="1" applyAlignment="1">
      <alignment horizontal="center"/>
    </xf>
    <xf numFmtId="0" fontId="5" fillId="0" borderId="104" xfId="0" applyFont="1" applyBorder="1" applyAlignment="1" applyProtection="1">
      <alignment horizontal="center" vertical="center"/>
      <protection locked="0"/>
    </xf>
    <xf numFmtId="0" fontId="5" fillId="0" borderId="90" xfId="0" applyFont="1" applyBorder="1" applyAlignment="1" applyProtection="1">
      <alignment horizontal="center" vertical="center"/>
      <protection locked="0"/>
    </xf>
    <xf numFmtId="0" fontId="3" fillId="10" borderId="88" xfId="0" applyFont="1" applyFill="1" applyBorder="1" applyAlignment="1">
      <alignment horizontal="center" vertical="center"/>
    </xf>
    <xf numFmtId="0" fontId="3" fillId="10" borderId="89" xfId="0" applyFont="1" applyFill="1" applyBorder="1" applyAlignment="1">
      <alignment horizontal="center" vertical="center"/>
    </xf>
    <xf numFmtId="0" fontId="3" fillId="0" borderId="91" xfId="0" applyFont="1" applyBorder="1" applyAlignment="1">
      <alignment horizontal="center" vertical="center"/>
    </xf>
    <xf numFmtId="0" fontId="5" fillId="13" borderId="58" xfId="0" applyFont="1" applyFill="1" applyBorder="1" applyAlignment="1" applyProtection="1">
      <alignment horizontal="center"/>
      <protection locked="0"/>
    </xf>
    <xf numFmtId="0" fontId="3" fillId="12" borderId="80" xfId="0" applyFont="1" applyFill="1" applyBorder="1" applyAlignment="1">
      <alignment horizontal="center" vertical="center"/>
    </xf>
    <xf numFmtId="0" fontId="3" fillId="12" borderId="81" xfId="0" applyFont="1" applyFill="1" applyBorder="1" applyAlignment="1">
      <alignment horizontal="center" vertical="center"/>
    </xf>
    <xf numFmtId="0" fontId="3" fillId="12" borderId="82" xfId="0" applyFont="1" applyFill="1" applyBorder="1" applyAlignment="1">
      <alignment horizontal="center" vertical="center"/>
    </xf>
    <xf numFmtId="0" fontId="3" fillId="12" borderId="83" xfId="0" applyFont="1" applyFill="1" applyBorder="1" applyAlignment="1">
      <alignment horizontal="center" vertical="center"/>
    </xf>
    <xf numFmtId="0" fontId="3" fillId="12" borderId="85" xfId="0" applyFont="1" applyFill="1" applyBorder="1" applyAlignment="1">
      <alignment horizontal="center" vertical="center"/>
    </xf>
    <xf numFmtId="0" fontId="0" fillId="0" borderId="50"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52" xfId="0" applyBorder="1" applyAlignment="1">
      <alignment horizontal="center" vertical="center"/>
    </xf>
    <xf numFmtId="0" fontId="0" fillId="0" borderId="46" xfId="0" applyBorder="1" applyAlignment="1">
      <alignment horizontal="center" vertical="center"/>
    </xf>
    <xf numFmtId="0" fontId="0" fillId="0" borderId="53" xfId="0" applyBorder="1" applyAlignment="1">
      <alignment horizontal="center" vertical="center"/>
    </xf>
    <xf numFmtId="0" fontId="0" fillId="0" borderId="112" xfId="0" applyBorder="1" applyAlignment="1">
      <alignment horizontal="center" vertical="center"/>
    </xf>
    <xf numFmtId="0" fontId="0" fillId="0" borderId="111" xfId="0" applyBorder="1" applyAlignment="1">
      <alignment horizontal="center" vertical="center"/>
    </xf>
    <xf numFmtId="0" fontId="0" fillId="0" borderId="94" xfId="0" applyBorder="1" applyAlignment="1">
      <alignment horizontal="center" vertical="center"/>
    </xf>
    <xf numFmtId="0" fontId="0" fillId="0" borderId="110" xfId="0" applyBorder="1" applyAlignment="1">
      <alignment horizontal="center" vertical="center"/>
    </xf>
    <xf numFmtId="20" fontId="2" fillId="12" borderId="94" xfId="0" applyNumberFormat="1" applyFont="1" applyFill="1" applyBorder="1" applyAlignment="1">
      <alignment horizontal="center" vertical="center" wrapText="1"/>
    </xf>
    <xf numFmtId="20" fontId="2" fillId="12" borderId="47" xfId="0" applyNumberFormat="1" applyFont="1" applyFill="1" applyBorder="1" applyAlignment="1">
      <alignment horizontal="center" vertical="center"/>
    </xf>
    <xf numFmtId="20" fontId="2" fillId="12" borderId="48" xfId="0" applyNumberFormat="1" applyFont="1" applyFill="1" applyBorder="1" applyAlignment="1">
      <alignment horizontal="center" vertical="center"/>
    </xf>
    <xf numFmtId="20" fontId="2" fillId="12" borderId="96" xfId="0" applyNumberFormat="1" applyFont="1" applyFill="1" applyBorder="1" applyAlignment="1">
      <alignment horizontal="center" vertical="center"/>
    </xf>
    <xf numFmtId="20" fontId="2" fillId="12" borderId="0" xfId="0" applyNumberFormat="1" applyFont="1" applyFill="1" applyAlignment="1">
      <alignment horizontal="center" vertical="center"/>
    </xf>
    <xf numFmtId="20" fontId="2" fillId="12" borderId="49" xfId="0" applyNumberFormat="1" applyFont="1" applyFill="1" applyBorder="1" applyAlignment="1">
      <alignment horizontal="center" vertical="center"/>
    </xf>
    <xf numFmtId="20" fontId="2" fillId="12" borderId="98" xfId="0" applyNumberFormat="1" applyFont="1" applyFill="1" applyBorder="1" applyAlignment="1">
      <alignment horizontal="center" vertical="center"/>
    </xf>
    <xf numFmtId="20" fontId="2" fillId="12" borderId="99" xfId="0" applyNumberFormat="1" applyFont="1" applyFill="1" applyBorder="1" applyAlignment="1">
      <alignment horizontal="center" vertical="center"/>
    </xf>
    <xf numFmtId="20" fontId="2" fillId="12" borderId="100" xfId="0" applyNumberFormat="1" applyFont="1" applyFill="1" applyBorder="1" applyAlignment="1">
      <alignment horizontal="center" vertical="center"/>
    </xf>
    <xf numFmtId="0" fontId="3" fillId="12" borderId="50" xfId="0" applyFont="1" applyFill="1" applyBorder="1" applyAlignment="1">
      <alignment horizontal="center" vertical="center"/>
    </xf>
    <xf numFmtId="0" fontId="3" fillId="12" borderId="47" xfId="0" applyFont="1" applyFill="1" applyBorder="1" applyAlignment="1">
      <alignment horizontal="center" vertical="center"/>
    </xf>
    <xf numFmtId="0" fontId="3" fillId="12" borderId="48" xfId="0" applyFont="1" applyFill="1" applyBorder="1" applyAlignment="1">
      <alignment horizontal="center" vertical="center"/>
    </xf>
    <xf numFmtId="0" fontId="3" fillId="12" borderId="51" xfId="0" applyFont="1" applyFill="1" applyBorder="1" applyAlignment="1">
      <alignment horizontal="center" vertical="center"/>
    </xf>
    <xf numFmtId="0" fontId="3" fillId="12" borderId="0" xfId="0" applyFont="1" applyFill="1" applyAlignment="1">
      <alignment horizontal="center" vertical="center"/>
    </xf>
    <xf numFmtId="0" fontId="3" fillId="12" borderId="49" xfId="0" applyFont="1" applyFill="1" applyBorder="1" applyAlignment="1">
      <alignment horizontal="center" vertical="center"/>
    </xf>
    <xf numFmtId="0" fontId="3" fillId="12" borderId="101" xfId="0" applyFont="1" applyFill="1" applyBorder="1" applyAlignment="1">
      <alignment horizontal="center" vertical="center"/>
    </xf>
    <xf numFmtId="0" fontId="3" fillId="12" borderId="99" xfId="0" applyFont="1" applyFill="1" applyBorder="1" applyAlignment="1">
      <alignment horizontal="center" vertical="center"/>
    </xf>
    <xf numFmtId="0" fontId="3" fillId="12" borderId="100" xfId="0" applyFont="1" applyFill="1" applyBorder="1" applyAlignment="1">
      <alignment horizontal="center" vertical="center"/>
    </xf>
    <xf numFmtId="0" fontId="0" fillId="0" borderId="98" xfId="0"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0" fillId="0" borderId="101" xfId="0" applyBorder="1" applyAlignment="1">
      <alignment horizontal="center" vertical="center"/>
    </xf>
    <xf numFmtId="0" fontId="0" fillId="0" borderId="113" xfId="0" applyBorder="1" applyAlignment="1">
      <alignment horizontal="center" vertical="center"/>
    </xf>
    <xf numFmtId="0" fontId="3"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39" xfId="0" applyFont="1" applyBorder="1" applyAlignment="1">
      <alignment horizontal="center" vertical="center"/>
    </xf>
    <xf numFmtId="0" fontId="3" fillId="12" borderId="105" xfId="0" applyFont="1" applyFill="1" applyBorder="1" applyAlignment="1">
      <alignment horizontal="center" vertical="center" wrapText="1"/>
    </xf>
    <xf numFmtId="0" fontId="3" fillId="12" borderId="106" xfId="0" applyFont="1" applyFill="1" applyBorder="1" applyAlignment="1">
      <alignment horizontal="center" vertical="center" wrapText="1"/>
    </xf>
    <xf numFmtId="0" fontId="3" fillId="12" borderId="107" xfId="0" applyFont="1" applyFill="1" applyBorder="1" applyAlignment="1">
      <alignment horizontal="center" vertical="center" wrapText="1"/>
    </xf>
    <xf numFmtId="0" fontId="3" fillId="12" borderId="98" xfId="0" applyFont="1" applyFill="1" applyBorder="1" applyAlignment="1">
      <alignment horizontal="center" vertical="center" wrapText="1"/>
    </xf>
    <xf numFmtId="0" fontId="3" fillId="12" borderId="99" xfId="0" applyFont="1" applyFill="1" applyBorder="1" applyAlignment="1">
      <alignment horizontal="center" vertical="center" wrapText="1"/>
    </xf>
    <xf numFmtId="0" fontId="3" fillId="12" borderId="100" xfId="0" applyFont="1" applyFill="1" applyBorder="1" applyAlignment="1">
      <alignment horizontal="center" vertical="center" wrapText="1"/>
    </xf>
    <xf numFmtId="0" fontId="6" fillId="12" borderId="108" xfId="0" applyFont="1" applyFill="1" applyBorder="1" applyAlignment="1">
      <alignment horizontal="center" vertical="center" wrapText="1"/>
    </xf>
    <xf numFmtId="0" fontId="6" fillId="12" borderId="106" xfId="0" applyFont="1" applyFill="1" applyBorder="1" applyAlignment="1">
      <alignment horizontal="center" vertical="center" wrapText="1"/>
    </xf>
    <xf numFmtId="0" fontId="6" fillId="12" borderId="107" xfId="0" applyFont="1" applyFill="1" applyBorder="1" applyAlignment="1">
      <alignment horizontal="center" vertical="center" wrapText="1"/>
    </xf>
    <xf numFmtId="0" fontId="6" fillId="12" borderId="101" xfId="0" applyFont="1" applyFill="1" applyBorder="1" applyAlignment="1">
      <alignment horizontal="center" vertical="center" wrapText="1"/>
    </xf>
    <xf numFmtId="0" fontId="6" fillId="12" borderId="99" xfId="0" applyFont="1" applyFill="1" applyBorder="1" applyAlignment="1">
      <alignment horizontal="center" vertical="center" wrapText="1"/>
    </xf>
    <xf numFmtId="0" fontId="6" fillId="12" borderId="100" xfId="0" applyFont="1" applyFill="1" applyBorder="1" applyAlignment="1">
      <alignment horizontal="center" vertical="center" wrapText="1"/>
    </xf>
    <xf numFmtId="0" fontId="6" fillId="12" borderId="109" xfId="0" applyFont="1" applyFill="1" applyBorder="1" applyAlignment="1">
      <alignment horizontal="center" vertical="center" wrapText="1"/>
    </xf>
    <xf numFmtId="0" fontId="6" fillId="12" borderId="113" xfId="0" applyFont="1" applyFill="1" applyBorder="1" applyAlignment="1">
      <alignment horizontal="center" vertical="center" wrapText="1"/>
    </xf>
    <xf numFmtId="0" fontId="0" fillId="0" borderId="96" xfId="0" applyBorder="1" applyAlignment="1">
      <alignment horizontal="center" vertical="center"/>
    </xf>
    <xf numFmtId="0" fontId="0" fillId="0" borderId="0" xfId="0" applyAlignment="1">
      <alignment horizontal="center" vertical="center"/>
    </xf>
    <xf numFmtId="0" fontId="0" fillId="0" borderId="49" xfId="0" applyBorder="1" applyAlignment="1">
      <alignment horizontal="center" vertical="center"/>
    </xf>
    <xf numFmtId="0" fontId="0" fillId="0" borderId="51" xfId="0" applyBorder="1" applyAlignment="1">
      <alignment horizontal="center" vertical="center"/>
    </xf>
    <xf numFmtId="0" fontId="0" fillId="0" borderId="93" xfId="0"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es-PE" sz="1000"/>
              <a:t>Consumo Horario m3/h</a:t>
            </a:r>
          </a:p>
        </c:rich>
      </c:tx>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'ANEXO A'!$AK$56:$AK$63</c:f>
              <c:numCache>
                <c:formatCode>h:mm</c:formatCode>
                <c:ptCount val="8"/>
                <c:pt idx="0">
                  <c:v>0</c:v>
                </c:pt>
                <c:pt idx="1">
                  <c:v>4.1666666666666664E-2</c:v>
                </c:pt>
                <c:pt idx="2">
                  <c:v>8.3333333333333301E-2</c:v>
                </c:pt>
                <c:pt idx="3">
                  <c:v>0.125</c:v>
                </c:pt>
                <c:pt idx="4">
                  <c:v>0.16666666666666699</c:v>
                </c:pt>
                <c:pt idx="5">
                  <c:v>0.20833333333333301</c:v>
                </c:pt>
                <c:pt idx="6">
                  <c:v>0.25</c:v>
                </c:pt>
                <c:pt idx="7">
                  <c:v>0.29166666666666702</c:v>
                </c:pt>
              </c:numCache>
            </c:numRef>
          </c:cat>
          <c:val>
            <c:numRef>
              <c:f>'ANEXO A'!$AL$56:$AL$63</c:f>
              <c:numCache>
                <c:formatCode>h:mm</c:formatCode>
                <c:ptCount val="8"/>
              </c:numCache>
            </c:numRef>
          </c:val>
          <c:smooth val="0"/>
          <c:extLst>
            <c:ext xmlns:c16="http://schemas.microsoft.com/office/drawing/2014/chart" uri="{C3380CC4-5D6E-409C-BE32-E72D297353CC}">
              <c16:uniqueId val="{00000000-0F09-491C-8B1A-CC0552714436}"/>
            </c:ext>
          </c:extLst>
        </c:ser>
        <c:ser>
          <c:idx val="1"/>
          <c:order val="1"/>
          <c:spPr>
            <a:ln w="28575" cap="rnd">
              <a:solidFill>
                <a:schemeClr val="accent2"/>
              </a:solidFill>
              <a:round/>
            </a:ln>
            <a:effectLst/>
          </c:spPr>
          <c:marker>
            <c:symbol val="none"/>
          </c:marker>
          <c:cat>
            <c:numRef>
              <c:f>'ANEXO A'!$AK$56:$AK$63</c:f>
              <c:numCache>
                <c:formatCode>h:mm</c:formatCode>
                <c:ptCount val="8"/>
                <c:pt idx="0">
                  <c:v>0</c:v>
                </c:pt>
                <c:pt idx="1">
                  <c:v>4.1666666666666664E-2</c:v>
                </c:pt>
                <c:pt idx="2">
                  <c:v>8.3333333333333301E-2</c:v>
                </c:pt>
                <c:pt idx="3">
                  <c:v>0.125</c:v>
                </c:pt>
                <c:pt idx="4">
                  <c:v>0.16666666666666699</c:v>
                </c:pt>
                <c:pt idx="5">
                  <c:v>0.20833333333333301</c:v>
                </c:pt>
                <c:pt idx="6">
                  <c:v>0.25</c:v>
                </c:pt>
                <c:pt idx="7">
                  <c:v>0.29166666666666702</c:v>
                </c:pt>
              </c:numCache>
            </c:numRef>
          </c:cat>
          <c:val>
            <c:numRef>
              <c:f>'ANEXO A'!$AM$56:$AM$63</c:f>
              <c:numCache>
                <c:formatCode>0.00</c:formatCode>
                <c:ptCount val="8"/>
                <c:pt idx="0">
                  <c:v>0</c:v>
                </c:pt>
                <c:pt idx="1">
                  <c:v>100</c:v>
                </c:pt>
                <c:pt idx="2">
                  <c:v>150</c:v>
                </c:pt>
                <c:pt idx="3">
                  <c:v>120</c:v>
                </c:pt>
                <c:pt idx="4">
                  <c:v>110</c:v>
                </c:pt>
                <c:pt idx="5">
                  <c:v>150</c:v>
                </c:pt>
                <c:pt idx="6">
                  <c:v>120</c:v>
                </c:pt>
                <c:pt idx="7">
                  <c:v>0</c:v>
                </c:pt>
              </c:numCache>
            </c:numRef>
          </c:val>
          <c:smooth val="0"/>
          <c:extLst>
            <c:ext xmlns:c16="http://schemas.microsoft.com/office/drawing/2014/chart" uri="{C3380CC4-5D6E-409C-BE32-E72D297353CC}">
              <c16:uniqueId val="{00000001-0F09-491C-8B1A-CC0552714436}"/>
            </c:ext>
          </c:extLst>
        </c:ser>
        <c:ser>
          <c:idx val="2"/>
          <c:order val="2"/>
          <c:spPr>
            <a:ln w="28575" cap="rnd">
              <a:solidFill>
                <a:schemeClr val="accent3"/>
              </a:solidFill>
              <a:round/>
            </a:ln>
            <a:effectLst/>
          </c:spPr>
          <c:marker>
            <c:symbol val="none"/>
          </c:marker>
          <c:cat>
            <c:numRef>
              <c:f>'ANEXO A'!$AK$56:$AK$63</c:f>
              <c:numCache>
                <c:formatCode>h:mm</c:formatCode>
                <c:ptCount val="8"/>
                <c:pt idx="0">
                  <c:v>0</c:v>
                </c:pt>
                <c:pt idx="1">
                  <c:v>4.1666666666666664E-2</c:v>
                </c:pt>
                <c:pt idx="2">
                  <c:v>8.3333333333333301E-2</c:v>
                </c:pt>
                <c:pt idx="3">
                  <c:v>0.125</c:v>
                </c:pt>
                <c:pt idx="4">
                  <c:v>0.16666666666666699</c:v>
                </c:pt>
                <c:pt idx="5">
                  <c:v>0.20833333333333301</c:v>
                </c:pt>
                <c:pt idx="6">
                  <c:v>0.25</c:v>
                </c:pt>
                <c:pt idx="7">
                  <c:v>0.29166666666666702</c:v>
                </c:pt>
              </c:numCache>
            </c:numRef>
          </c:cat>
          <c:val>
            <c:numRef>
              <c:f>'ANEXO A'!$AN$56:$AN$63</c:f>
              <c:numCache>
                <c:formatCode>0.00</c:formatCode>
                <c:ptCount val="8"/>
              </c:numCache>
            </c:numRef>
          </c:val>
          <c:smooth val="0"/>
          <c:extLst>
            <c:ext xmlns:c16="http://schemas.microsoft.com/office/drawing/2014/chart" uri="{C3380CC4-5D6E-409C-BE32-E72D297353CC}">
              <c16:uniqueId val="{00000002-0F09-491C-8B1A-CC0552714436}"/>
            </c:ext>
          </c:extLst>
        </c:ser>
        <c:dLbls>
          <c:showLegendKey val="0"/>
          <c:showVal val="0"/>
          <c:showCatName val="0"/>
          <c:showSerName val="0"/>
          <c:showPercent val="0"/>
          <c:showBubbleSize val="0"/>
        </c:dLbls>
        <c:smooth val="0"/>
        <c:axId val="935032464"/>
        <c:axId val="1"/>
      </c:lineChart>
      <c:catAx>
        <c:axId val="935032464"/>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h:mm"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935032464"/>
        <c:crosses val="autoZero"/>
        <c:crossBetween val="between"/>
      </c:valAx>
      <c:spPr>
        <a:noFill/>
        <a:ln w="25400">
          <a:noFill/>
        </a:ln>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s-P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Consumo Horario Sm3/h Gas Natural</a:t>
            </a:r>
          </a:p>
        </c:rich>
      </c:tx>
      <c:layout>
        <c:manualLayout>
          <c:xMode val="edge"/>
          <c:yMode val="edge"/>
          <c:x val="0.16264193003271851"/>
          <c:y val="2.9565217391304344E-2"/>
        </c:manualLayout>
      </c:layout>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A'!$E$41:$E$64</c:f>
              <c:numCache>
                <c:formatCode>General</c:formatCode>
                <c:ptCount val="24"/>
              </c:numCache>
            </c:numRef>
          </c:val>
          <c:smooth val="0"/>
          <c:extLst>
            <c:ext xmlns:c16="http://schemas.microsoft.com/office/drawing/2014/chart" uri="{C3380CC4-5D6E-409C-BE32-E72D297353CC}">
              <c16:uniqueId val="{00000000-7A0F-4F12-A49E-B39BFE601022}"/>
            </c:ext>
          </c:extLst>
        </c:ser>
        <c:ser>
          <c:idx val="1"/>
          <c:order val="1"/>
          <c:spPr>
            <a:ln w="28575" cap="rnd">
              <a:solidFill>
                <a:schemeClr val="accent2"/>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A'!$F$41:$F$64</c:f>
              <c:numCache>
                <c:formatCode>General</c:formatCode>
                <c:ptCount val="24"/>
              </c:numCache>
            </c:numRef>
          </c:val>
          <c:smooth val="0"/>
          <c:extLst>
            <c:ext xmlns:c16="http://schemas.microsoft.com/office/drawing/2014/chart" uri="{C3380CC4-5D6E-409C-BE32-E72D297353CC}">
              <c16:uniqueId val="{00000001-7A0F-4F12-A49E-B39BFE601022}"/>
            </c:ext>
          </c:extLst>
        </c:ser>
        <c:ser>
          <c:idx val="2"/>
          <c:order val="2"/>
          <c:spPr>
            <a:ln w="28575" cap="rnd">
              <a:solidFill>
                <a:schemeClr val="accent3"/>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A'!$G$41:$G$64</c:f>
              <c:numCache>
                <c:formatCode>General</c:formatCode>
                <c:ptCount val="24"/>
              </c:numCache>
            </c:numRef>
          </c:val>
          <c:smooth val="0"/>
          <c:extLst>
            <c:ext xmlns:c16="http://schemas.microsoft.com/office/drawing/2014/chart" uri="{C3380CC4-5D6E-409C-BE32-E72D297353CC}">
              <c16:uniqueId val="{00000002-7A0F-4F12-A49E-B39BFE601022}"/>
            </c:ext>
          </c:extLst>
        </c:ser>
        <c:ser>
          <c:idx val="3"/>
          <c:order val="3"/>
          <c:spPr>
            <a:ln w="28575" cap="rnd">
              <a:solidFill>
                <a:schemeClr val="accent4"/>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A'!$H$41:$H$64</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3-7A0F-4F12-A49E-B39BFE601022}"/>
            </c:ext>
          </c:extLst>
        </c:ser>
        <c:ser>
          <c:idx val="4"/>
          <c:order val="4"/>
          <c:spPr>
            <a:ln w="28575" cap="rnd">
              <a:solidFill>
                <a:schemeClr val="accent5"/>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A'!$I$41:$I$64</c:f>
              <c:numCache>
                <c:formatCode>General</c:formatCode>
                <c:ptCount val="24"/>
              </c:numCache>
            </c:numRef>
          </c:val>
          <c:smooth val="0"/>
          <c:extLst>
            <c:ext xmlns:c16="http://schemas.microsoft.com/office/drawing/2014/chart" uri="{C3380CC4-5D6E-409C-BE32-E72D297353CC}">
              <c16:uniqueId val="{00000004-7A0F-4F12-A49E-B39BFE601022}"/>
            </c:ext>
          </c:extLst>
        </c:ser>
        <c:ser>
          <c:idx val="5"/>
          <c:order val="5"/>
          <c:spPr>
            <a:ln w="28575" cap="rnd">
              <a:solidFill>
                <a:schemeClr val="accent6"/>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A'!$J$41:$J$64</c:f>
              <c:numCache>
                <c:formatCode>General</c:formatCode>
                <c:ptCount val="24"/>
              </c:numCache>
            </c:numRef>
          </c:val>
          <c:smooth val="0"/>
          <c:extLst>
            <c:ext xmlns:c16="http://schemas.microsoft.com/office/drawing/2014/chart" uri="{C3380CC4-5D6E-409C-BE32-E72D297353CC}">
              <c16:uniqueId val="{00000005-7A0F-4F12-A49E-B39BFE601022}"/>
            </c:ext>
          </c:extLst>
        </c:ser>
        <c:ser>
          <c:idx val="6"/>
          <c:order val="6"/>
          <c:spPr>
            <a:ln w="28575" cap="rnd">
              <a:solidFill>
                <a:schemeClr val="accent1">
                  <a:lumMod val="60000"/>
                </a:schemeClr>
              </a:solidFill>
              <a:round/>
            </a:ln>
            <a:effectLst/>
          </c:spPr>
          <c:marker>
            <c:symbol val="none"/>
          </c:marker>
          <c:cat>
            <c:numRef>
              <c:f>'ANEXO A'!$D$41:$D$64</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A'!$K$41:$K$64</c:f>
              <c:numCache>
                <c:formatCode>General</c:formatCode>
                <c:ptCount val="24"/>
              </c:numCache>
            </c:numRef>
          </c:val>
          <c:smooth val="0"/>
          <c:extLst>
            <c:ext xmlns:c16="http://schemas.microsoft.com/office/drawing/2014/chart" uri="{C3380CC4-5D6E-409C-BE32-E72D297353CC}">
              <c16:uniqueId val="{00000006-7A0F-4F12-A49E-B39BFE601022}"/>
            </c:ext>
          </c:extLst>
        </c:ser>
        <c:dLbls>
          <c:showLegendKey val="0"/>
          <c:showVal val="0"/>
          <c:showCatName val="0"/>
          <c:showSerName val="0"/>
          <c:showPercent val="0"/>
          <c:showBubbleSize val="0"/>
        </c:dLbls>
        <c:smooth val="0"/>
        <c:axId val="935030384"/>
        <c:axId val="1"/>
      </c:lineChart>
      <c:catAx>
        <c:axId val="935030384"/>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935030384"/>
        <c:crosses val="autoZero"/>
        <c:crossBetween val="between"/>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a:t>Consumo Horario Sm3/h Gas Natural</a:t>
            </a:r>
          </a:p>
        </c:rich>
      </c:tx>
      <c:layout>
        <c:manualLayout>
          <c:xMode val="edge"/>
          <c:yMode val="edge"/>
          <c:x val="0.16264193003271851"/>
          <c:y val="2.9565217391304344E-2"/>
        </c:manualLayout>
      </c:layout>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A.'!$E$37:$E$60</c:f>
              <c:numCache>
                <c:formatCode>General</c:formatCode>
                <c:ptCount val="24"/>
              </c:numCache>
            </c:numRef>
          </c:val>
          <c:smooth val="0"/>
          <c:extLst>
            <c:ext xmlns:c16="http://schemas.microsoft.com/office/drawing/2014/chart" uri="{C3380CC4-5D6E-409C-BE32-E72D297353CC}">
              <c16:uniqueId val="{00000000-89E1-48C2-AC38-EC5F58B8C42D}"/>
            </c:ext>
          </c:extLst>
        </c:ser>
        <c:ser>
          <c:idx val="1"/>
          <c:order val="1"/>
          <c:spPr>
            <a:ln w="28575" cap="rnd">
              <a:solidFill>
                <a:schemeClr val="accent2"/>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A.'!$F$37:$F$60</c:f>
              <c:numCache>
                <c:formatCode>General</c:formatCode>
                <c:ptCount val="24"/>
              </c:numCache>
            </c:numRef>
          </c:val>
          <c:smooth val="0"/>
          <c:extLst>
            <c:ext xmlns:c16="http://schemas.microsoft.com/office/drawing/2014/chart" uri="{C3380CC4-5D6E-409C-BE32-E72D297353CC}">
              <c16:uniqueId val="{00000001-89E1-48C2-AC38-EC5F58B8C42D}"/>
            </c:ext>
          </c:extLst>
        </c:ser>
        <c:ser>
          <c:idx val="2"/>
          <c:order val="2"/>
          <c:spPr>
            <a:ln w="28575" cap="rnd">
              <a:solidFill>
                <a:schemeClr val="accent3"/>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A.'!$G$37:$G$60</c:f>
              <c:numCache>
                <c:formatCode>General</c:formatCode>
                <c:ptCount val="24"/>
              </c:numCache>
            </c:numRef>
          </c:val>
          <c:smooth val="0"/>
          <c:extLst>
            <c:ext xmlns:c16="http://schemas.microsoft.com/office/drawing/2014/chart" uri="{C3380CC4-5D6E-409C-BE32-E72D297353CC}">
              <c16:uniqueId val="{00000002-89E1-48C2-AC38-EC5F58B8C42D}"/>
            </c:ext>
          </c:extLst>
        </c:ser>
        <c:ser>
          <c:idx val="3"/>
          <c:order val="3"/>
          <c:spPr>
            <a:ln w="28575" cap="rnd">
              <a:solidFill>
                <a:schemeClr val="accent4"/>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A.'!$H$37:$H$60</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3-89E1-48C2-AC38-EC5F58B8C42D}"/>
            </c:ext>
          </c:extLst>
        </c:ser>
        <c:ser>
          <c:idx val="4"/>
          <c:order val="4"/>
          <c:spPr>
            <a:ln w="28575" cap="rnd">
              <a:solidFill>
                <a:schemeClr val="accent5"/>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A.'!$I$37:$I$60</c:f>
              <c:numCache>
                <c:formatCode>General</c:formatCode>
                <c:ptCount val="24"/>
              </c:numCache>
            </c:numRef>
          </c:val>
          <c:smooth val="0"/>
          <c:extLst>
            <c:ext xmlns:c16="http://schemas.microsoft.com/office/drawing/2014/chart" uri="{C3380CC4-5D6E-409C-BE32-E72D297353CC}">
              <c16:uniqueId val="{00000004-89E1-48C2-AC38-EC5F58B8C42D}"/>
            </c:ext>
          </c:extLst>
        </c:ser>
        <c:ser>
          <c:idx val="5"/>
          <c:order val="5"/>
          <c:spPr>
            <a:ln w="28575" cap="rnd">
              <a:solidFill>
                <a:schemeClr val="accent6"/>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A.'!$J$37:$J$60</c:f>
              <c:numCache>
                <c:formatCode>General</c:formatCode>
                <c:ptCount val="24"/>
              </c:numCache>
            </c:numRef>
          </c:val>
          <c:smooth val="0"/>
          <c:extLst>
            <c:ext xmlns:c16="http://schemas.microsoft.com/office/drawing/2014/chart" uri="{C3380CC4-5D6E-409C-BE32-E72D297353CC}">
              <c16:uniqueId val="{00000005-89E1-48C2-AC38-EC5F58B8C42D}"/>
            </c:ext>
          </c:extLst>
        </c:ser>
        <c:ser>
          <c:idx val="6"/>
          <c:order val="6"/>
          <c:spPr>
            <a:ln w="28575" cap="rnd">
              <a:solidFill>
                <a:schemeClr val="accent1">
                  <a:lumMod val="60000"/>
                </a:schemeClr>
              </a:solidFill>
              <a:round/>
            </a:ln>
            <a:effectLst/>
          </c:spPr>
          <c:marker>
            <c:symbol val="none"/>
          </c:marker>
          <c:cat>
            <c:numRef>
              <c:f>'ANEXO A.'!$D$37:$D$60</c:f>
              <c:numCache>
                <c:formatCode>h:mm</c:formatCode>
                <c:ptCount val="24"/>
                <c:pt idx="0">
                  <c:v>0</c:v>
                </c:pt>
                <c:pt idx="1">
                  <c:v>4.1666666666666699E-2</c:v>
                </c:pt>
                <c:pt idx="2">
                  <c:v>8.3333333333333301E-2</c:v>
                </c:pt>
                <c:pt idx="3">
                  <c:v>0.125</c:v>
                </c:pt>
                <c:pt idx="4">
                  <c:v>0.16666666666666699</c:v>
                </c:pt>
                <c:pt idx="5">
                  <c:v>0.20833333333333301</c:v>
                </c:pt>
                <c:pt idx="6">
                  <c:v>0.25</c:v>
                </c:pt>
                <c:pt idx="7">
                  <c:v>0.29166666666666702</c:v>
                </c:pt>
                <c:pt idx="8">
                  <c:v>0.33333333333333298</c:v>
                </c:pt>
                <c:pt idx="9">
                  <c:v>0.375</c:v>
                </c:pt>
                <c:pt idx="10">
                  <c:v>0.41666666666666702</c:v>
                </c:pt>
                <c:pt idx="11">
                  <c:v>0.45833333333333298</c:v>
                </c:pt>
                <c:pt idx="12">
                  <c:v>0.5</c:v>
                </c:pt>
                <c:pt idx="13">
                  <c:v>0.54166666666666696</c:v>
                </c:pt>
                <c:pt idx="14">
                  <c:v>0.58333333333333304</c:v>
                </c:pt>
                <c:pt idx="15">
                  <c:v>0.625</c:v>
                </c:pt>
                <c:pt idx="16">
                  <c:v>0.66666666666666696</c:v>
                </c:pt>
                <c:pt idx="17">
                  <c:v>0.70833333333333304</c:v>
                </c:pt>
                <c:pt idx="18">
                  <c:v>0.750000000000001</c:v>
                </c:pt>
                <c:pt idx="19">
                  <c:v>0.79166666666666696</c:v>
                </c:pt>
                <c:pt idx="20">
                  <c:v>0.83333333333333404</c:v>
                </c:pt>
                <c:pt idx="21">
                  <c:v>0.875000000000001</c:v>
                </c:pt>
                <c:pt idx="22">
                  <c:v>0.91666666666666696</c:v>
                </c:pt>
                <c:pt idx="23">
                  <c:v>0.95833333333333404</c:v>
                </c:pt>
              </c:numCache>
            </c:numRef>
          </c:cat>
          <c:val>
            <c:numRef>
              <c:f>'ANEXO A.'!$K$37:$K$60</c:f>
              <c:numCache>
                <c:formatCode>General</c:formatCode>
                <c:ptCount val="24"/>
              </c:numCache>
            </c:numRef>
          </c:val>
          <c:smooth val="0"/>
          <c:extLst>
            <c:ext xmlns:c16="http://schemas.microsoft.com/office/drawing/2014/chart" uri="{C3380CC4-5D6E-409C-BE32-E72D297353CC}">
              <c16:uniqueId val="{00000006-89E1-48C2-AC38-EC5F58B8C42D}"/>
            </c:ext>
          </c:extLst>
        </c:ser>
        <c:dLbls>
          <c:showLegendKey val="0"/>
          <c:showVal val="0"/>
          <c:showCatName val="0"/>
          <c:showSerName val="0"/>
          <c:showPercent val="0"/>
          <c:showBubbleSize val="0"/>
        </c:dLbls>
        <c:smooth val="0"/>
        <c:axId val="935030384"/>
        <c:axId val="1"/>
      </c:lineChart>
      <c:catAx>
        <c:axId val="935030384"/>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935030384"/>
        <c:crosses val="autoZero"/>
        <c:crossBetween val="between"/>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PE"/>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40</xdr:col>
      <xdr:colOff>19050</xdr:colOff>
      <xdr:row>55</xdr:row>
      <xdr:rowOff>0</xdr:rowOff>
    </xdr:from>
    <xdr:to>
      <xdr:col>47</xdr:col>
      <xdr:colOff>171450</xdr:colOff>
      <xdr:row>63</xdr:row>
      <xdr:rowOff>0</xdr:rowOff>
    </xdr:to>
    <xdr:graphicFrame macro="">
      <xdr:nvGraphicFramePr>
        <xdr:cNvPr id="12614" name="Gráfico 10">
          <a:extLst>
            <a:ext uri="{FF2B5EF4-FFF2-40B4-BE49-F238E27FC236}">
              <a16:creationId xmlns:a16="http://schemas.microsoft.com/office/drawing/2014/main" id="{2618F4CC-E5F7-84CF-B490-9A8479D954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19050</xdr:colOff>
      <xdr:row>40</xdr:row>
      <xdr:rowOff>9525</xdr:rowOff>
    </xdr:from>
    <xdr:to>
      <xdr:col>34</xdr:col>
      <xdr:colOff>219075</xdr:colOff>
      <xdr:row>66</xdr:row>
      <xdr:rowOff>104775</xdr:rowOff>
    </xdr:to>
    <xdr:graphicFrame macro="">
      <xdr:nvGraphicFramePr>
        <xdr:cNvPr id="12615" name="Gráfico 12">
          <a:extLst>
            <a:ext uri="{FF2B5EF4-FFF2-40B4-BE49-F238E27FC236}">
              <a16:creationId xmlns:a16="http://schemas.microsoft.com/office/drawing/2014/main" id="{AF0B99F4-8F7B-0E84-0D28-8FB01DDAFF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96520</xdr:colOff>
      <xdr:row>0</xdr:row>
      <xdr:rowOff>71120</xdr:rowOff>
    </xdr:from>
    <xdr:to>
      <xdr:col>8</xdr:col>
      <xdr:colOff>46307</xdr:colOff>
      <xdr:row>3</xdr:row>
      <xdr:rowOff>177800</xdr:rowOff>
    </xdr:to>
    <xdr:pic>
      <xdr:nvPicPr>
        <xdr:cNvPr id="3" name="Imagen 2">
          <a:extLst>
            <a:ext uri="{FF2B5EF4-FFF2-40B4-BE49-F238E27FC236}">
              <a16:creationId xmlns:a16="http://schemas.microsoft.com/office/drawing/2014/main" id="{60714FF0-2173-B953-B015-40549AA58F6B}"/>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8313" t="21193" r="16049" b="21399"/>
        <a:stretch/>
      </xdr:blipFill>
      <xdr:spPr>
        <a:xfrm>
          <a:off x="534670" y="71120"/>
          <a:ext cx="914987" cy="792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19050</xdr:colOff>
      <xdr:row>36</xdr:row>
      <xdr:rowOff>9525</xdr:rowOff>
    </xdr:from>
    <xdr:to>
      <xdr:col>34</xdr:col>
      <xdr:colOff>219075</xdr:colOff>
      <xdr:row>62</xdr:row>
      <xdr:rowOff>104775</xdr:rowOff>
    </xdr:to>
    <xdr:graphicFrame macro="">
      <xdr:nvGraphicFramePr>
        <xdr:cNvPr id="3" name="Gráfico 12">
          <a:extLst>
            <a:ext uri="{FF2B5EF4-FFF2-40B4-BE49-F238E27FC236}">
              <a16:creationId xmlns:a16="http://schemas.microsoft.com/office/drawing/2014/main" id="{A342763F-9582-4624-B2F0-B3B749DB19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96520</xdr:colOff>
      <xdr:row>0</xdr:row>
      <xdr:rowOff>71120</xdr:rowOff>
    </xdr:from>
    <xdr:to>
      <xdr:col>8</xdr:col>
      <xdr:colOff>46307</xdr:colOff>
      <xdr:row>3</xdr:row>
      <xdr:rowOff>177800</xdr:rowOff>
    </xdr:to>
    <xdr:pic>
      <xdr:nvPicPr>
        <xdr:cNvPr id="4" name="Imagen 3">
          <a:extLst>
            <a:ext uri="{FF2B5EF4-FFF2-40B4-BE49-F238E27FC236}">
              <a16:creationId xmlns:a16="http://schemas.microsoft.com/office/drawing/2014/main" id="{55B7B1C3-2913-4B84-815F-602A5473A2E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8313" t="21193" r="16049" b="21399"/>
        <a:stretch/>
      </xdr:blipFill>
      <xdr:spPr>
        <a:xfrm>
          <a:off x="534670" y="71120"/>
          <a:ext cx="914987" cy="79248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W83"/>
  <sheetViews>
    <sheetView showGridLines="0" topLeftCell="A19" zoomScale="85" zoomScaleNormal="85" zoomScaleSheetLayoutView="115" workbookViewId="0">
      <selection activeCell="AK40" sqref="AK40:AV67"/>
    </sheetView>
  </sheetViews>
  <sheetFormatPr baseColWidth="10" defaultColWidth="9.1796875" defaultRowHeight="12.5" x14ac:dyDescent="0.25"/>
  <cols>
    <col min="1" max="1" width="1.1796875" style="2" customWidth="1"/>
    <col min="2" max="3" width="2.54296875" style="2" customWidth="1"/>
    <col min="4" max="6" width="2.81640625" style="2" customWidth="1"/>
    <col min="7" max="7" width="2.81640625" style="1" customWidth="1"/>
    <col min="8" max="34" width="2.54296875" style="1" customWidth="1"/>
    <col min="35" max="35" width="3.54296875" style="1" customWidth="1"/>
    <col min="36" max="36" width="2.54296875" style="1" customWidth="1"/>
    <col min="37" max="38" width="3.81640625" style="1" customWidth="1"/>
    <col min="39" max="41" width="4.453125" style="1" customWidth="1"/>
    <col min="42" max="43" width="4" style="1" customWidth="1"/>
    <col min="44" max="44" width="4" style="2" customWidth="1"/>
    <col min="45" max="47" width="3.453125" style="2" customWidth="1"/>
    <col min="48" max="49" width="2.54296875" style="2" customWidth="1"/>
    <col min="50" max="50" width="1.1796875" style="2" customWidth="1"/>
    <col min="51" max="53" width="3.54296875" style="1" customWidth="1"/>
    <col min="54" max="54" width="15.453125" style="1" customWidth="1"/>
    <col min="55" max="55" width="10.453125" style="1" customWidth="1"/>
    <col min="56" max="56" width="10" style="1" customWidth="1"/>
    <col min="57" max="57" width="9.1796875" style="1" customWidth="1"/>
    <col min="58" max="58" width="10" style="1" customWidth="1"/>
    <col min="59" max="59" width="3.54296875" style="1" customWidth="1"/>
    <col min="60" max="60" width="29.453125" style="1" customWidth="1"/>
    <col min="61" max="61" width="10.453125" style="1" customWidth="1"/>
    <col min="62" max="62" width="8.1796875" style="1" customWidth="1"/>
    <col min="63" max="63" width="6" style="1" customWidth="1"/>
    <col min="64" max="71" width="3.54296875" style="1" customWidth="1"/>
    <col min="72" max="72" width="21.453125" style="1" customWidth="1"/>
    <col min="73" max="81" width="3.54296875" style="3" customWidth="1"/>
    <col min="82" max="16384" width="9.1796875" style="2"/>
  </cols>
  <sheetData>
    <row r="1" spans="1:81" ht="18" customHeight="1" x14ac:dyDescent="0.25">
      <c r="A1" s="148"/>
      <c r="B1" s="110"/>
      <c r="C1" s="110"/>
      <c r="D1" s="110"/>
      <c r="E1" s="110"/>
      <c r="F1" s="110"/>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c r="AQ1" s="110"/>
      <c r="AR1" s="110"/>
      <c r="AS1" s="110"/>
      <c r="AT1" s="110"/>
      <c r="AU1" s="110"/>
      <c r="AV1" s="110"/>
      <c r="AW1" s="110"/>
      <c r="AX1" s="112"/>
      <c r="BK1" s="2"/>
      <c r="BL1" s="2"/>
      <c r="BM1" s="2"/>
      <c r="BN1" s="2"/>
      <c r="BO1" s="2"/>
      <c r="BP1" s="2"/>
      <c r="BQ1" s="2"/>
      <c r="BR1" s="2"/>
      <c r="BS1" s="2"/>
      <c r="BT1" s="2"/>
      <c r="BU1" s="2"/>
      <c r="BV1"/>
      <c r="BW1" s="2"/>
      <c r="BX1" s="2"/>
      <c r="BY1" s="2"/>
      <c r="BZ1" s="2"/>
      <c r="CA1" s="2"/>
      <c r="CB1" s="2"/>
      <c r="CC1" s="2"/>
    </row>
    <row r="2" spans="1:81" ht="18" customHeight="1" x14ac:dyDescent="0.25">
      <c r="A2" s="231" t="s">
        <v>133</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c r="AP2" s="232"/>
      <c r="AQ2" s="232"/>
      <c r="AR2" s="232"/>
      <c r="AS2" s="232"/>
      <c r="AT2" s="232"/>
      <c r="AU2" s="232"/>
      <c r="AV2" s="232"/>
      <c r="AW2" s="232"/>
      <c r="AX2" s="233"/>
      <c r="AY2" s="2"/>
      <c r="AZ2" s="2"/>
      <c r="BI2" s="2"/>
      <c r="BJ2" s="2"/>
      <c r="BK2" s="2"/>
      <c r="BL2" s="2"/>
      <c r="BM2" s="2"/>
      <c r="BN2" s="2"/>
      <c r="BO2" s="2"/>
      <c r="BP2" s="2"/>
      <c r="BQ2" s="2"/>
      <c r="BR2" s="2"/>
      <c r="BS2" s="2"/>
      <c r="BT2" s="2"/>
      <c r="BU2" s="2"/>
      <c r="BV2" s="2"/>
      <c r="BW2" s="2"/>
      <c r="BX2" s="2"/>
      <c r="BY2" s="2"/>
      <c r="BZ2" s="2"/>
      <c r="CA2" s="2"/>
      <c r="CB2" s="2"/>
      <c r="CC2" s="2"/>
    </row>
    <row r="3" spans="1:81" ht="18" customHeight="1" x14ac:dyDescent="0.25">
      <c r="A3" s="234"/>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U3" s="232"/>
      <c r="AV3" s="232"/>
      <c r="AW3" s="232"/>
      <c r="AX3" s="233"/>
      <c r="AY3" s="2"/>
      <c r="AZ3" s="2"/>
      <c r="BB3" s="11"/>
      <c r="BC3" s="11"/>
      <c r="BD3" s="11"/>
      <c r="BE3" s="11"/>
      <c r="BF3" s="11"/>
      <c r="BG3" s="11"/>
      <c r="BH3" s="11"/>
      <c r="BI3" s="11"/>
      <c r="BJ3" s="11"/>
      <c r="BK3" s="11"/>
      <c r="BL3" s="11"/>
      <c r="BM3" s="11"/>
      <c r="BN3" s="11"/>
      <c r="BO3" s="11"/>
      <c r="BP3" s="11"/>
      <c r="BQ3" s="11"/>
      <c r="BR3" s="11"/>
      <c r="BS3" s="11"/>
      <c r="BT3" s="11"/>
      <c r="BU3" s="2"/>
      <c r="BV3" s="2"/>
      <c r="BW3" s="2"/>
      <c r="BX3" s="2"/>
      <c r="BY3" s="2"/>
      <c r="BZ3" s="2"/>
      <c r="CA3" s="2"/>
      <c r="CB3" s="2"/>
      <c r="CC3" s="2"/>
    </row>
    <row r="4" spans="1:81" ht="18" customHeight="1" x14ac:dyDescent="0.25">
      <c r="A4" s="154"/>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3"/>
      <c r="AY4" s="2"/>
      <c r="AZ4" s="2"/>
      <c r="BB4" s="11"/>
      <c r="BC4" s="11"/>
      <c r="BD4" s="11"/>
      <c r="BE4" s="11"/>
      <c r="BF4" s="11"/>
      <c r="BG4" s="11"/>
      <c r="BH4" s="11"/>
      <c r="BI4" s="11"/>
      <c r="BJ4" s="11"/>
      <c r="BK4" s="11"/>
      <c r="BL4" s="11"/>
      <c r="BM4" s="11"/>
      <c r="BN4" s="11"/>
      <c r="BO4" s="11"/>
      <c r="BP4" s="11"/>
      <c r="BQ4" s="11"/>
      <c r="BR4" s="11"/>
      <c r="BS4" s="11"/>
      <c r="BT4" s="11"/>
      <c r="BU4" s="2"/>
      <c r="BV4" s="2"/>
      <c r="BW4" s="2"/>
      <c r="BX4" s="2"/>
      <c r="BY4" s="2"/>
      <c r="BZ4" s="2"/>
      <c r="CA4" s="2"/>
      <c r="CB4" s="2"/>
      <c r="CC4" s="2"/>
    </row>
    <row r="5" spans="1:81" ht="18" customHeight="1" x14ac:dyDescent="0.25">
      <c r="A5" s="154"/>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3"/>
      <c r="AY5" s="2"/>
      <c r="AZ5" s="2"/>
      <c r="BB5" s="11"/>
      <c r="BC5" s="11"/>
      <c r="BD5" s="11"/>
      <c r="BE5" s="11"/>
      <c r="BF5" s="11"/>
      <c r="BG5" s="11"/>
      <c r="BH5" s="11"/>
      <c r="BI5" s="11"/>
      <c r="BJ5" s="11"/>
      <c r="BK5" s="11"/>
      <c r="BL5" s="11"/>
      <c r="BM5" s="11"/>
      <c r="BN5" s="11"/>
      <c r="BO5" s="11"/>
      <c r="BP5" s="11"/>
      <c r="BQ5" s="11"/>
      <c r="BR5" s="11"/>
      <c r="BS5" s="11"/>
      <c r="BT5" s="11"/>
      <c r="BU5" s="2"/>
      <c r="BV5" s="2"/>
      <c r="BW5" s="2"/>
      <c r="BX5" s="2"/>
      <c r="BY5" s="2"/>
      <c r="BZ5" s="2"/>
      <c r="CA5" s="2"/>
      <c r="CB5" s="2"/>
      <c r="CC5" s="2"/>
    </row>
    <row r="6" spans="1:81" s="11" customFormat="1" ht="18" customHeight="1" x14ac:dyDescent="0.3">
      <c r="A6" s="115"/>
      <c r="B6" s="247" t="s">
        <v>0</v>
      </c>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47"/>
      <c r="AQ6" s="247"/>
      <c r="AR6" s="247"/>
      <c r="AS6" s="247"/>
      <c r="AT6" s="247"/>
      <c r="AU6" s="247"/>
      <c r="AV6" s="247"/>
      <c r="AW6" s="247"/>
      <c r="AX6" s="114"/>
    </row>
    <row r="7" spans="1:81" s="151" customFormat="1" ht="18" customHeight="1" x14ac:dyDescent="0.25">
      <c r="A7" s="159"/>
      <c r="B7" s="147"/>
      <c r="C7" s="147"/>
      <c r="D7" s="147"/>
      <c r="E7" s="236" t="s">
        <v>1</v>
      </c>
      <c r="F7" s="236"/>
      <c r="G7" s="236"/>
      <c r="H7" s="236"/>
      <c r="I7" s="236"/>
      <c r="J7" s="236"/>
      <c r="K7" s="236"/>
      <c r="L7" s="236"/>
      <c r="M7" s="236"/>
      <c r="N7" s="236"/>
      <c r="O7" s="236"/>
      <c r="P7" s="236"/>
      <c r="Q7" s="236"/>
      <c r="R7" s="236"/>
      <c r="S7" s="236" t="s">
        <v>2</v>
      </c>
      <c r="T7" s="236"/>
      <c r="U7" s="236"/>
      <c r="V7" s="236"/>
      <c r="W7" s="236"/>
      <c r="X7" s="236"/>
      <c r="Y7" s="236"/>
      <c r="Z7" s="236"/>
      <c r="AA7" s="236"/>
      <c r="AB7" s="236"/>
      <c r="AC7" s="236"/>
      <c r="AD7" s="236"/>
      <c r="AE7" s="236"/>
      <c r="AF7" s="236"/>
      <c r="AG7" s="236" t="s">
        <v>3</v>
      </c>
      <c r="AH7" s="236"/>
      <c r="AI7" s="236"/>
      <c r="AJ7" s="236"/>
      <c r="AK7" s="236"/>
      <c r="AL7" s="236"/>
      <c r="AM7" s="236"/>
      <c r="AN7" s="236"/>
      <c r="AO7" s="236"/>
      <c r="AP7" s="236"/>
      <c r="AQ7" s="236"/>
      <c r="AR7" s="236"/>
      <c r="AS7" s="236"/>
      <c r="AT7" s="236"/>
      <c r="AU7" s="147"/>
      <c r="AV7" s="147"/>
      <c r="AW7" s="160"/>
      <c r="AX7" s="161"/>
    </row>
    <row r="8" spans="1:81" s="11" customFormat="1" ht="15" customHeight="1" x14ac:dyDescent="0.3">
      <c r="A8" s="115"/>
      <c r="B8" s="116"/>
      <c r="C8" s="116"/>
      <c r="D8" s="116"/>
      <c r="E8" s="237"/>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42"/>
      <c r="AU8" s="116"/>
      <c r="AV8" s="116"/>
      <c r="AW8" s="130"/>
      <c r="AX8" s="117"/>
    </row>
    <row r="9" spans="1:81" s="11" customFormat="1" ht="8.25" customHeight="1" x14ac:dyDescent="0.3">
      <c r="A9" s="115"/>
      <c r="B9" s="116"/>
      <c r="C9" s="116"/>
      <c r="D9" s="116"/>
      <c r="E9" s="239"/>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240"/>
      <c r="AT9" s="243"/>
      <c r="AU9" s="116"/>
      <c r="AV9" s="116"/>
      <c r="AW9" s="130"/>
      <c r="AX9" s="117"/>
    </row>
    <row r="10" spans="1:81" s="11" customFormat="1" ht="18" customHeight="1" x14ac:dyDescent="0.3">
      <c r="A10" s="115"/>
      <c r="B10" s="116"/>
      <c r="C10" s="116"/>
      <c r="D10" s="116"/>
      <c r="E10" s="239"/>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3"/>
      <c r="AU10" s="116"/>
      <c r="AV10" s="116"/>
      <c r="AW10" s="130"/>
      <c r="AX10" s="117"/>
    </row>
    <row r="11" spans="1:81" s="11" customFormat="1" ht="3" customHeight="1" x14ac:dyDescent="0.3">
      <c r="A11" s="115"/>
      <c r="B11" s="116"/>
      <c r="C11" s="116"/>
      <c r="D11" s="116"/>
      <c r="E11" s="239"/>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3"/>
      <c r="AU11" s="116"/>
      <c r="AV11" s="116"/>
      <c r="AW11" s="130"/>
      <c r="AX11" s="117"/>
    </row>
    <row r="12" spans="1:81" s="11" customFormat="1" ht="18" customHeight="1" x14ac:dyDescent="0.3">
      <c r="A12" s="115"/>
      <c r="B12" s="116"/>
      <c r="C12" s="116"/>
      <c r="D12" s="116"/>
      <c r="E12" s="239"/>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c r="AS12" s="240"/>
      <c r="AT12" s="243"/>
      <c r="AU12" s="116"/>
      <c r="AV12" s="116"/>
      <c r="AW12" s="130"/>
      <c r="AX12" s="117"/>
    </row>
    <row r="13" spans="1:81" s="11" customFormat="1" ht="2.25" customHeight="1" x14ac:dyDescent="0.3">
      <c r="A13" s="115"/>
      <c r="B13" s="116"/>
      <c r="C13" s="116"/>
      <c r="D13" s="116"/>
      <c r="E13" s="25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4"/>
      <c r="AU13" s="116"/>
      <c r="AV13" s="116"/>
      <c r="AW13" s="130"/>
      <c r="AX13" s="117"/>
    </row>
    <row r="14" spans="1:81" s="9" customFormat="1" ht="18" customHeight="1" x14ac:dyDescent="0.3">
      <c r="A14" s="115"/>
      <c r="B14" s="113"/>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8"/>
      <c r="AV14" s="118"/>
      <c r="AW14" s="118"/>
      <c r="AX14" s="117"/>
      <c r="AY14" s="11"/>
      <c r="AZ14" s="11"/>
      <c r="BA14" s="11"/>
      <c r="BB14" s="11"/>
      <c r="BC14" s="11"/>
      <c r="BD14" s="11"/>
      <c r="BE14" s="11"/>
      <c r="BF14" s="11"/>
      <c r="BG14" s="11"/>
      <c r="BH14" s="11"/>
      <c r="BI14" s="11"/>
      <c r="BJ14" s="11"/>
      <c r="BK14" s="11"/>
      <c r="BL14" s="11"/>
      <c r="BM14" s="11"/>
      <c r="BN14" s="11"/>
      <c r="BO14" s="11"/>
      <c r="BP14" s="11"/>
      <c r="BQ14" s="11"/>
      <c r="BR14" s="11"/>
      <c r="BS14" s="11"/>
      <c r="BT14" s="11"/>
    </row>
    <row r="15" spans="1:81" s="11" customFormat="1" ht="18" customHeight="1" x14ac:dyDescent="0.3">
      <c r="A15" s="115"/>
      <c r="B15" s="150" t="s">
        <v>4</v>
      </c>
      <c r="C15" s="116"/>
      <c r="D15" s="116"/>
      <c r="E15" s="116"/>
      <c r="F15" s="116"/>
      <c r="G15" s="116"/>
      <c r="H15" s="116"/>
      <c r="I15" s="116"/>
      <c r="J15" s="116"/>
      <c r="K15" s="116"/>
      <c r="L15" s="116"/>
      <c r="M15" s="116"/>
      <c r="N15" s="116"/>
      <c r="O15" s="116"/>
      <c r="S15" s="253"/>
      <c r="T15" s="254"/>
      <c r="U15" s="255"/>
      <c r="V15" s="131" t="s">
        <v>5</v>
      </c>
      <c r="X15" s="116"/>
      <c r="Y15" s="116"/>
      <c r="Z15" s="116"/>
      <c r="AA15" s="116"/>
      <c r="AD15" s="132" t="s">
        <v>6</v>
      </c>
      <c r="AE15" s="123"/>
      <c r="AF15" s="123"/>
      <c r="AG15" s="123"/>
      <c r="AH15" s="123"/>
      <c r="AI15" s="123"/>
      <c r="AJ15" s="123"/>
      <c r="AK15" s="123"/>
      <c r="AL15" s="123"/>
      <c r="AM15" s="123"/>
      <c r="AN15" s="123"/>
      <c r="AP15" s="253"/>
      <c r="AQ15" s="255"/>
      <c r="AR15" s="131"/>
      <c r="AS15" s="116"/>
      <c r="AX15" s="117"/>
      <c r="BE15" s="116"/>
    </row>
    <row r="16" spans="1:81" s="11" customFormat="1" ht="18" customHeight="1" x14ac:dyDescent="0.3">
      <c r="A16" s="115"/>
      <c r="B16" s="208" t="s">
        <v>7</v>
      </c>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c r="AW16" s="252"/>
      <c r="AX16" s="117"/>
      <c r="BB16" s="116"/>
      <c r="BC16" s="116"/>
      <c r="BD16" s="116"/>
      <c r="BE16" s="116"/>
      <c r="BF16" s="116"/>
      <c r="BG16" s="116"/>
      <c r="BH16" s="116"/>
      <c r="BI16" s="116"/>
      <c r="BJ16" s="116"/>
      <c r="BK16" s="116"/>
      <c r="BL16" s="116"/>
      <c r="BM16" s="116"/>
      <c r="BN16" s="116"/>
      <c r="BO16" s="116"/>
      <c r="BP16" s="116"/>
      <c r="BQ16" s="116"/>
    </row>
    <row r="17" spans="1:101" s="11" customFormat="1" ht="42.75" customHeight="1" x14ac:dyDescent="0.3">
      <c r="A17" s="115"/>
      <c r="B17" s="116"/>
      <c r="C17" s="116"/>
      <c r="D17" s="235" t="s">
        <v>8</v>
      </c>
      <c r="E17" s="235"/>
      <c r="F17" s="235"/>
      <c r="G17" s="235"/>
      <c r="H17" s="248" t="s">
        <v>9</v>
      </c>
      <c r="I17" s="235"/>
      <c r="J17" s="235"/>
      <c r="K17" s="235"/>
      <c r="L17" s="235"/>
      <c r="M17" s="235"/>
      <c r="N17" s="235"/>
      <c r="O17" s="235"/>
      <c r="P17" s="235"/>
      <c r="Q17" s="235"/>
      <c r="R17" s="235"/>
      <c r="S17" s="235"/>
      <c r="T17" s="235"/>
      <c r="U17" s="235"/>
      <c r="V17" s="235"/>
      <c r="W17" s="235"/>
      <c r="X17" s="235"/>
      <c r="Y17" s="235"/>
      <c r="Z17" s="235"/>
      <c r="AA17" s="235"/>
      <c r="AB17" s="235"/>
      <c r="AC17" s="235"/>
      <c r="AD17" s="235"/>
      <c r="AE17" s="235"/>
      <c r="AF17" s="235"/>
      <c r="AG17" s="249" t="s">
        <v>10</v>
      </c>
      <c r="AH17" s="250"/>
      <c r="AI17" s="250"/>
      <c r="AJ17" s="249" t="s">
        <v>11</v>
      </c>
      <c r="AK17" s="250"/>
      <c r="AL17" s="250"/>
      <c r="AM17" s="249" t="s">
        <v>12</v>
      </c>
      <c r="AN17" s="250"/>
      <c r="AO17" s="250"/>
      <c r="AP17" s="249" t="s">
        <v>13</v>
      </c>
      <c r="AQ17" s="250"/>
      <c r="AR17" s="250"/>
      <c r="AS17" s="249" t="s">
        <v>14</v>
      </c>
      <c r="AT17" s="250"/>
      <c r="AU17" s="250"/>
      <c r="AV17" s="116"/>
      <c r="AW17" s="116"/>
      <c r="AX17" s="117"/>
      <c r="BB17" s="116"/>
      <c r="BC17" s="116"/>
      <c r="BD17" s="116"/>
      <c r="BE17" s="116"/>
      <c r="BF17" s="116"/>
      <c r="BG17" s="116"/>
      <c r="BH17" s="116"/>
      <c r="BI17" s="116"/>
      <c r="BJ17" s="116"/>
      <c r="BK17" s="116"/>
      <c r="BL17" s="116"/>
      <c r="BM17" s="116"/>
      <c r="BN17" s="116"/>
      <c r="BO17" s="116"/>
      <c r="BP17" s="116"/>
      <c r="BQ17" s="116"/>
    </row>
    <row r="18" spans="1:101" s="11" customFormat="1" ht="15.75" customHeight="1" x14ac:dyDescent="0.3">
      <c r="A18" s="115"/>
      <c r="B18" s="116"/>
      <c r="C18" s="116"/>
      <c r="D18" s="206">
        <v>1</v>
      </c>
      <c r="E18" s="206"/>
      <c r="F18" s="206"/>
      <c r="G18" s="206"/>
      <c r="H18" s="245"/>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46"/>
      <c r="AG18" s="245"/>
      <c r="AH18" s="216"/>
      <c r="AI18" s="246"/>
      <c r="AJ18" s="214"/>
      <c r="AK18" s="214"/>
      <c r="AL18" s="214"/>
      <c r="AM18" s="214"/>
      <c r="AN18" s="214"/>
      <c r="AO18" s="214"/>
      <c r="AP18" s="214"/>
      <c r="AQ18" s="214"/>
      <c r="AR18" s="214"/>
      <c r="AS18" s="214"/>
      <c r="AT18" s="214"/>
      <c r="AU18" s="214"/>
      <c r="AV18" s="116"/>
      <c r="AW18" s="116"/>
      <c r="AX18" s="117"/>
      <c r="BB18" s="116"/>
      <c r="BC18" s="116"/>
      <c r="BD18" s="116"/>
      <c r="BE18" s="116"/>
      <c r="BF18" s="116"/>
      <c r="BG18" s="116"/>
      <c r="BH18" s="116"/>
      <c r="BI18" s="116"/>
      <c r="BJ18" s="116"/>
      <c r="BK18" s="116"/>
      <c r="BL18" s="116"/>
      <c r="BM18" s="116"/>
      <c r="BN18" s="116"/>
      <c r="BO18" s="116"/>
      <c r="BP18" s="116"/>
      <c r="BQ18" s="116"/>
    </row>
    <row r="19" spans="1:101" s="11" customFormat="1" ht="15.75" customHeight="1" x14ac:dyDescent="0.3">
      <c r="A19" s="115"/>
      <c r="B19" s="116"/>
      <c r="C19" s="116"/>
      <c r="D19" s="206">
        <v>2</v>
      </c>
      <c r="E19" s="206"/>
      <c r="F19" s="206"/>
      <c r="G19" s="206"/>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116"/>
      <c r="AW19" s="116"/>
      <c r="AX19" s="117"/>
    </row>
    <row r="20" spans="1:101" s="9" customFormat="1" ht="15.75" customHeight="1" x14ac:dyDescent="0.3">
      <c r="A20" s="115"/>
      <c r="B20" s="116"/>
      <c r="C20" s="116"/>
      <c r="D20" s="206">
        <v>3</v>
      </c>
      <c r="E20" s="206"/>
      <c r="F20" s="206"/>
      <c r="G20" s="206"/>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116"/>
      <c r="AW20" s="116"/>
      <c r="AX20" s="117"/>
      <c r="AZ20" s="11"/>
      <c r="BA20" s="11"/>
      <c r="BB20" s="116"/>
      <c r="BC20" s="116"/>
      <c r="BD20" s="116"/>
      <c r="BE20" s="116"/>
      <c r="BF20" s="11"/>
      <c r="BG20" s="11"/>
      <c r="BH20" s="11"/>
      <c r="BI20" s="11"/>
      <c r="BJ20" s="11"/>
      <c r="BK20" s="11"/>
      <c r="BL20" s="11"/>
      <c r="BM20" s="11"/>
      <c r="BN20" s="11"/>
      <c r="BO20" s="11"/>
      <c r="BP20" s="11"/>
      <c r="BQ20" s="11"/>
      <c r="BR20" s="11"/>
      <c r="BS20" s="11"/>
      <c r="BT20" s="11"/>
    </row>
    <row r="21" spans="1:101" s="12" customFormat="1" ht="15.75" customHeight="1" x14ac:dyDescent="0.3">
      <c r="A21" s="115"/>
      <c r="B21" s="116"/>
      <c r="C21" s="116"/>
      <c r="D21" s="206">
        <v>4</v>
      </c>
      <c r="E21" s="206"/>
      <c r="F21" s="206"/>
      <c r="G21" s="206"/>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116"/>
      <c r="AW21" s="116"/>
      <c r="AX21" s="117"/>
      <c r="AZ21" s="11"/>
      <c r="BA21" s="11"/>
      <c r="BB21" s="116"/>
      <c r="BC21" s="116"/>
      <c r="BD21" s="116"/>
      <c r="BE21" s="116"/>
      <c r="BF21" s="11"/>
      <c r="BG21" s="11"/>
      <c r="BH21" s="11"/>
      <c r="BI21" s="11"/>
      <c r="BJ21" s="11"/>
      <c r="BK21" s="11"/>
      <c r="BL21" s="11"/>
      <c r="BM21" s="11"/>
      <c r="BN21" s="11"/>
      <c r="BO21" s="11"/>
      <c r="BP21" s="11"/>
      <c r="BQ21" s="11"/>
      <c r="BR21" s="11"/>
      <c r="BS21" s="11"/>
      <c r="BT21" s="11"/>
    </row>
    <row r="22" spans="1:101" s="12" customFormat="1" ht="15.75" customHeight="1" x14ac:dyDescent="0.3">
      <c r="A22" s="115"/>
      <c r="B22" s="116"/>
      <c r="C22" s="116"/>
      <c r="D22" s="206">
        <v>5</v>
      </c>
      <c r="E22" s="206"/>
      <c r="F22" s="206"/>
      <c r="G22" s="206"/>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4"/>
      <c r="AU22" s="214"/>
      <c r="AV22" s="116"/>
      <c r="AW22" s="116"/>
      <c r="AX22" s="117"/>
      <c r="AZ22" s="11"/>
      <c r="BA22" s="11"/>
      <c r="BB22" s="116"/>
      <c r="BC22" s="116"/>
      <c r="BD22" s="116"/>
      <c r="BE22" s="116"/>
      <c r="BF22" s="11"/>
      <c r="BG22" s="11"/>
      <c r="BH22" s="11"/>
      <c r="BI22" s="11"/>
      <c r="BJ22" s="11"/>
      <c r="BK22" s="11"/>
      <c r="BL22" s="11"/>
      <c r="BM22" s="11"/>
      <c r="BN22" s="11"/>
      <c r="BO22" s="11"/>
      <c r="BP22" s="11"/>
      <c r="BQ22" s="11"/>
      <c r="BR22" s="11"/>
      <c r="BS22" s="11"/>
      <c r="BT22" s="11"/>
    </row>
    <row r="23" spans="1:101" s="12" customFormat="1" ht="15.75" customHeight="1" x14ac:dyDescent="0.3">
      <c r="A23" s="115"/>
      <c r="B23" s="116"/>
      <c r="C23" s="116"/>
      <c r="D23" s="206">
        <v>6</v>
      </c>
      <c r="E23" s="206"/>
      <c r="F23" s="206"/>
      <c r="G23" s="206"/>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4"/>
      <c r="AP23" s="214"/>
      <c r="AQ23" s="214"/>
      <c r="AR23" s="214"/>
      <c r="AS23" s="214"/>
      <c r="AT23" s="214"/>
      <c r="AU23" s="214"/>
      <c r="AV23" s="116"/>
      <c r="AW23" s="116"/>
      <c r="AX23" s="117"/>
      <c r="AZ23" s="11"/>
      <c r="BA23" s="11"/>
      <c r="BB23" s="116"/>
      <c r="BC23" s="116"/>
      <c r="BD23" s="116"/>
      <c r="BE23" s="116"/>
      <c r="BF23" s="11"/>
      <c r="BG23" s="11"/>
      <c r="BH23" s="11"/>
      <c r="BI23" s="11"/>
      <c r="BJ23" s="11"/>
      <c r="BK23" s="11"/>
      <c r="BL23" s="11"/>
      <c r="BM23" s="11"/>
      <c r="BN23" s="11"/>
      <c r="BO23" s="11"/>
      <c r="BP23" s="11"/>
      <c r="BQ23" s="11"/>
      <c r="BR23" s="11"/>
      <c r="BS23" s="11"/>
      <c r="BT23" s="11"/>
    </row>
    <row r="24" spans="1:101" s="12" customFormat="1" ht="15.75" customHeight="1" x14ac:dyDescent="0.3">
      <c r="A24" s="115"/>
      <c r="B24" s="116"/>
      <c r="C24" s="116"/>
      <c r="D24" s="206">
        <v>7</v>
      </c>
      <c r="E24" s="206"/>
      <c r="F24" s="206"/>
      <c r="G24" s="206"/>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c r="AL24" s="214"/>
      <c r="AM24" s="214"/>
      <c r="AN24" s="214"/>
      <c r="AO24" s="214"/>
      <c r="AP24" s="214"/>
      <c r="AQ24" s="214"/>
      <c r="AR24" s="214"/>
      <c r="AS24" s="214"/>
      <c r="AT24" s="214"/>
      <c r="AU24" s="214"/>
      <c r="AV24" s="116"/>
      <c r="AW24" s="116"/>
      <c r="AX24" s="117"/>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row>
    <row r="25" spans="1:101" s="12" customFormat="1" ht="15.75" customHeight="1" x14ac:dyDescent="0.3">
      <c r="A25" s="115"/>
      <c r="B25" s="116"/>
      <c r="C25" s="116"/>
      <c r="D25" s="206">
        <v>8</v>
      </c>
      <c r="E25" s="206"/>
      <c r="F25" s="206"/>
      <c r="G25" s="206"/>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4"/>
      <c r="AL25" s="214"/>
      <c r="AM25" s="214"/>
      <c r="AN25" s="214"/>
      <c r="AO25" s="214"/>
      <c r="AP25" s="214"/>
      <c r="AQ25" s="214"/>
      <c r="AR25" s="214"/>
      <c r="AS25" s="214"/>
      <c r="AT25" s="214"/>
      <c r="AU25" s="214"/>
      <c r="AV25" s="116"/>
      <c r="AW25" s="116"/>
      <c r="AX25" s="117"/>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row>
    <row r="26" spans="1:101" s="12" customFormat="1" ht="15.75" customHeight="1" x14ac:dyDescent="0.3">
      <c r="A26" s="115"/>
      <c r="B26" s="116"/>
      <c r="C26" s="116"/>
      <c r="D26" s="206">
        <v>9</v>
      </c>
      <c r="E26" s="206"/>
      <c r="F26" s="206"/>
      <c r="G26" s="206"/>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4"/>
      <c r="AL26" s="214"/>
      <c r="AM26" s="214"/>
      <c r="AN26" s="214"/>
      <c r="AO26" s="214"/>
      <c r="AP26" s="214"/>
      <c r="AQ26" s="214"/>
      <c r="AR26" s="214"/>
      <c r="AS26" s="214"/>
      <c r="AT26" s="214"/>
      <c r="AU26" s="214"/>
      <c r="AV26" s="116"/>
      <c r="AW26" s="116"/>
      <c r="AX26" s="117"/>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row>
    <row r="27" spans="1:101" s="12" customFormat="1" ht="15.75" customHeight="1" thickBot="1" x14ac:dyDescent="0.35">
      <c r="A27" s="115"/>
      <c r="B27" s="116"/>
      <c r="C27" s="116"/>
      <c r="D27" s="206">
        <v>10</v>
      </c>
      <c r="E27" s="206"/>
      <c r="F27" s="206"/>
      <c r="G27" s="206"/>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3"/>
      <c r="AK27" s="213"/>
      <c r="AL27" s="213"/>
      <c r="AM27" s="213"/>
      <c r="AN27" s="213"/>
      <c r="AO27" s="213"/>
      <c r="AP27" s="213"/>
      <c r="AQ27" s="213"/>
      <c r="AR27" s="213"/>
      <c r="AS27" s="213"/>
      <c r="AT27" s="213"/>
      <c r="AU27" s="213"/>
      <c r="AV27" s="116"/>
      <c r="AW27" s="116"/>
      <c r="AX27" s="117"/>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row>
    <row r="28" spans="1:101" s="12" customFormat="1" ht="15.75" customHeight="1" thickBot="1" x14ac:dyDescent="0.35">
      <c r="A28" s="115"/>
      <c r="B28" s="116"/>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228" t="s">
        <v>15</v>
      </c>
      <c r="AK28" s="229"/>
      <c r="AL28" s="229"/>
      <c r="AM28" s="229"/>
      <c r="AN28" s="229"/>
      <c r="AO28" s="229"/>
      <c r="AP28" s="229"/>
      <c r="AQ28" s="229"/>
      <c r="AR28" s="230"/>
      <c r="AS28" s="225" t="str">
        <f>IF(COUNT(AS18:AU27)=0,"",SUM(AS18:AU27))</f>
        <v/>
      </c>
      <c r="AT28" s="226"/>
      <c r="AU28" s="227"/>
      <c r="AV28" s="129"/>
      <c r="AW28" s="116"/>
      <c r="AX28" s="117"/>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row>
    <row r="29" spans="1:101" s="11" customFormat="1" ht="10.5" customHeight="1" x14ac:dyDescent="0.3">
      <c r="A29" s="115"/>
      <c r="B29" s="116"/>
      <c r="C29" s="133"/>
      <c r="D29" s="133" t="s">
        <v>16</v>
      </c>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16"/>
      <c r="AX29" s="117"/>
    </row>
    <row r="30" spans="1:101" s="11" customFormat="1" ht="21" customHeight="1" x14ac:dyDescent="0.3">
      <c r="A30" s="115"/>
      <c r="C30" s="129"/>
      <c r="D30" s="129"/>
      <c r="E30" s="129"/>
      <c r="F30" s="133">
        <v>1</v>
      </c>
      <c r="G30" s="207" t="s">
        <v>17</v>
      </c>
      <c r="H30" s="207"/>
      <c r="I30" s="207"/>
      <c r="J30" s="207"/>
      <c r="K30" s="207"/>
      <c r="L30" s="207"/>
      <c r="M30" s="207"/>
      <c r="N30" s="207"/>
      <c r="O30" s="207"/>
      <c r="P30" s="207"/>
      <c r="Q30" s="207"/>
      <c r="R30" s="207"/>
      <c r="T30" s="133"/>
      <c r="U30" s="133"/>
      <c r="W30" s="133">
        <v>2</v>
      </c>
      <c r="X30" s="135" t="s">
        <v>18</v>
      </c>
      <c r="Y30" s="134"/>
      <c r="Z30" s="134"/>
      <c r="AA30" s="134"/>
      <c r="AB30" s="134"/>
      <c r="AC30" s="134"/>
      <c r="AD30" s="134"/>
      <c r="AE30" s="134"/>
      <c r="AF30" s="134"/>
      <c r="AG30" s="133">
        <v>3</v>
      </c>
      <c r="AH30" s="207" t="s">
        <v>19</v>
      </c>
      <c r="AI30" s="207"/>
      <c r="AJ30" s="207"/>
      <c r="AK30" s="207"/>
      <c r="AL30" s="207"/>
      <c r="AM30" s="207"/>
      <c r="AN30" s="207"/>
      <c r="AO30" s="207"/>
      <c r="AP30" s="207"/>
      <c r="AQ30" s="207"/>
      <c r="AR30" s="207"/>
      <c r="AS30" s="207"/>
      <c r="AT30" s="207"/>
      <c r="AU30" s="207"/>
      <c r="AV30" s="129"/>
      <c r="AX30" s="117"/>
      <c r="CR30" s="220" t="s">
        <v>20</v>
      </c>
      <c r="CS30" s="220"/>
      <c r="CT30" s="220"/>
      <c r="CU30" s="220"/>
      <c r="CV30" s="220"/>
      <c r="CW30" s="220"/>
    </row>
    <row r="31" spans="1:101" s="11" customFormat="1" ht="21" customHeight="1" x14ac:dyDescent="0.3">
      <c r="A31" s="115"/>
      <c r="C31" s="129"/>
      <c r="D31" s="129"/>
      <c r="E31" s="129"/>
      <c r="F31" s="133">
        <v>4</v>
      </c>
      <c r="G31" s="135" t="s">
        <v>21</v>
      </c>
      <c r="H31" s="134"/>
      <c r="I31" s="134"/>
      <c r="J31" s="134"/>
      <c r="K31" s="134"/>
      <c r="L31" s="134"/>
      <c r="M31" s="134"/>
      <c r="N31" s="134"/>
      <c r="O31" s="134"/>
      <c r="P31" s="134"/>
      <c r="Q31" s="134"/>
      <c r="R31" s="134"/>
      <c r="T31" s="133"/>
      <c r="U31" s="133"/>
      <c r="W31" s="133">
        <v>5</v>
      </c>
      <c r="X31" s="135" t="s">
        <v>22</v>
      </c>
      <c r="Y31" s="134"/>
      <c r="Z31" s="134"/>
      <c r="AA31" s="134"/>
      <c r="AB31" s="134"/>
      <c r="AC31" s="134"/>
      <c r="AD31" s="134"/>
      <c r="AE31" s="134"/>
      <c r="AF31" s="134"/>
      <c r="AG31" s="133">
        <v>6</v>
      </c>
      <c r="AH31" s="135" t="s">
        <v>23</v>
      </c>
      <c r="AI31" s="134"/>
      <c r="AJ31" s="134"/>
      <c r="AK31" s="134"/>
      <c r="AL31" s="134"/>
      <c r="AM31" s="134"/>
      <c r="AO31" s="134"/>
      <c r="AQ31" s="133"/>
      <c r="AR31" s="133"/>
      <c r="AS31" s="133"/>
      <c r="AT31" s="133"/>
      <c r="AU31" s="133"/>
      <c r="AV31" s="129"/>
      <c r="AX31" s="117"/>
      <c r="CR31" s="220"/>
      <c r="CS31" s="220"/>
      <c r="CT31" s="220"/>
      <c r="CU31" s="220"/>
      <c r="CV31" s="220"/>
      <c r="CW31" s="220"/>
    </row>
    <row r="32" spans="1:101" s="11" customFormat="1" ht="21" customHeight="1" x14ac:dyDescent="0.3">
      <c r="A32" s="115"/>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X32" s="117"/>
      <c r="CR32" s="221" t="str">
        <f>CONCATENATE("≈ ",BH9," Sm3/h")</f>
        <v>≈  Sm3/h</v>
      </c>
      <c r="CS32" s="222"/>
      <c r="CT32" s="222"/>
      <c r="CU32" s="222"/>
      <c r="CV32" s="222"/>
      <c r="CW32" s="222"/>
    </row>
    <row r="33" spans="1:101" s="11" customFormat="1" ht="21" customHeight="1" x14ac:dyDescent="0.3">
      <c r="A33" s="115"/>
      <c r="C33" s="136" t="s">
        <v>24</v>
      </c>
      <c r="D33" s="208" t="s">
        <v>25</v>
      </c>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137"/>
      <c r="AC33" s="137"/>
      <c r="AD33" s="136" t="s">
        <v>26</v>
      </c>
      <c r="AE33" s="209"/>
      <c r="AF33" s="210"/>
      <c r="AG33" s="211"/>
      <c r="AH33" s="137"/>
      <c r="AI33" s="137"/>
      <c r="AJ33" s="137"/>
      <c r="AK33" s="137"/>
      <c r="AL33" s="137"/>
      <c r="AM33" s="136" t="s">
        <v>27</v>
      </c>
      <c r="AN33" s="209"/>
      <c r="AO33" s="211"/>
      <c r="AP33" s="131"/>
      <c r="AQ33" s="116"/>
      <c r="AR33" s="137"/>
      <c r="AS33" s="137"/>
      <c r="AT33" s="137"/>
      <c r="AU33" s="137"/>
      <c r="AV33" s="129"/>
      <c r="AX33" s="117"/>
      <c r="CR33" s="223"/>
      <c r="CS33" s="224"/>
      <c r="CT33" s="224"/>
      <c r="CU33" s="224"/>
      <c r="CV33" s="224"/>
      <c r="CW33" s="224"/>
    </row>
    <row r="34" spans="1:101" s="11" customFormat="1" ht="21" customHeight="1" x14ac:dyDescent="0.3">
      <c r="A34" s="115"/>
      <c r="B34" s="129"/>
      <c r="C34" s="133"/>
      <c r="D34" s="136" t="s">
        <v>28</v>
      </c>
      <c r="E34" s="129"/>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5"/>
      <c r="AO34" s="215"/>
      <c r="AP34" s="215"/>
      <c r="AQ34" s="215"/>
      <c r="AR34" s="215"/>
      <c r="AS34" s="215"/>
      <c r="AT34" s="215"/>
      <c r="AU34" s="215"/>
      <c r="AV34" s="129"/>
      <c r="AW34" s="129"/>
      <c r="AX34" s="117"/>
    </row>
    <row r="35" spans="1:101" s="11" customFormat="1" ht="24" customHeight="1" x14ac:dyDescent="0.3">
      <c r="A35" s="115"/>
      <c r="B35" s="129"/>
      <c r="C35" s="129"/>
      <c r="D35" s="129"/>
      <c r="E35" s="129"/>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6"/>
      <c r="AL35" s="216"/>
      <c r="AM35" s="216"/>
      <c r="AN35" s="216"/>
      <c r="AO35" s="216"/>
      <c r="AP35" s="216"/>
      <c r="AQ35" s="216"/>
      <c r="AR35" s="216"/>
      <c r="AS35" s="216"/>
      <c r="AT35" s="216"/>
      <c r="AU35" s="216"/>
      <c r="AV35" s="129"/>
      <c r="AW35" s="129"/>
      <c r="AX35" s="117"/>
    </row>
    <row r="36" spans="1:101" s="11" customFormat="1" ht="10.5" customHeight="1" x14ac:dyDescent="0.3">
      <c r="A36" s="115"/>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17"/>
    </row>
    <row r="37" spans="1:101" s="11" customFormat="1" ht="6.75" customHeight="1" x14ac:dyDescent="0.3">
      <c r="A37" s="115"/>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2"/>
    </row>
    <row r="38" spans="1:101" s="11" customFormat="1" ht="13.5" customHeight="1" x14ac:dyDescent="0.3">
      <c r="A38" s="115"/>
      <c r="B38" s="129"/>
      <c r="C38" s="217" t="s">
        <v>29</v>
      </c>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7"/>
      <c r="AI38" s="217"/>
      <c r="AJ38" s="217"/>
      <c r="AK38" s="217"/>
      <c r="AL38" s="217"/>
      <c r="AM38" s="217"/>
      <c r="AN38" s="217"/>
      <c r="AO38" s="217"/>
      <c r="AP38" s="217"/>
      <c r="AQ38" s="217"/>
      <c r="AR38" s="217"/>
      <c r="AS38" s="217"/>
      <c r="AT38" s="217"/>
      <c r="AU38" s="217"/>
      <c r="AV38" s="129"/>
      <c r="AW38" s="129"/>
      <c r="AX38" s="122"/>
    </row>
    <row r="39" spans="1:101" s="11" customFormat="1" ht="13.5" customHeight="1" thickBot="1" x14ac:dyDescent="0.3">
      <c r="A39" s="11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2"/>
    </row>
    <row r="40" spans="1:101" s="11" customFormat="1" ht="13.5" customHeight="1" x14ac:dyDescent="0.3">
      <c r="A40" s="119"/>
      <c r="B40" s="129"/>
      <c r="C40" s="129"/>
      <c r="D40" s="218" t="s">
        <v>30</v>
      </c>
      <c r="E40" s="219"/>
      <c r="F40" s="219"/>
      <c r="G40" s="219"/>
      <c r="H40" s="219"/>
      <c r="I40" s="219"/>
      <c r="J40" s="219"/>
      <c r="K40" s="219"/>
      <c r="L40" s="259" t="s">
        <v>31</v>
      </c>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1"/>
      <c r="AJ40" s="129"/>
      <c r="AK40" s="262" t="s">
        <v>32</v>
      </c>
      <c r="AL40" s="263"/>
      <c r="AM40" s="263"/>
      <c r="AN40" s="263"/>
      <c r="AO40" s="263"/>
      <c r="AP40" s="263"/>
      <c r="AQ40" s="263"/>
      <c r="AR40" s="263"/>
      <c r="AS40" s="263"/>
      <c r="AT40" s="263"/>
      <c r="AU40" s="263"/>
      <c r="AV40" s="264"/>
      <c r="AW40" s="129"/>
      <c r="AX40" s="117"/>
    </row>
    <row r="41" spans="1:101" s="11" customFormat="1" ht="13.5" customHeight="1" x14ac:dyDescent="0.25">
      <c r="A41" s="119"/>
      <c r="B41" s="129"/>
      <c r="C41" s="129"/>
      <c r="D41" s="196">
        <v>0</v>
      </c>
      <c r="E41" s="197"/>
      <c r="F41" s="197"/>
      <c r="G41" s="197"/>
      <c r="H41" s="198">
        <v>0</v>
      </c>
      <c r="I41" s="198"/>
      <c r="J41" s="198"/>
      <c r="K41" s="198"/>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49"/>
      <c r="AJ41" s="129"/>
      <c r="AK41" s="142" t="s">
        <v>33</v>
      </c>
      <c r="AL41" s="283" t="s">
        <v>34</v>
      </c>
      <c r="AM41" s="283"/>
      <c r="AN41" s="283"/>
      <c r="AO41" s="283"/>
      <c r="AP41" s="283"/>
      <c r="AQ41" s="283"/>
      <c r="AR41" s="283"/>
      <c r="AS41" s="283"/>
      <c r="AT41" s="283"/>
      <c r="AU41" s="283"/>
      <c r="AV41" s="284"/>
      <c r="AW41" s="129"/>
      <c r="AX41" s="121"/>
    </row>
    <row r="42" spans="1:101" s="11" customFormat="1" ht="13.5" customHeight="1" x14ac:dyDescent="0.25">
      <c r="A42" s="119"/>
      <c r="B42" s="129"/>
      <c r="C42" s="129"/>
      <c r="D42" s="196">
        <v>4.1666666666666699E-2</v>
      </c>
      <c r="E42" s="197"/>
      <c r="F42" s="197"/>
      <c r="G42" s="197"/>
      <c r="H42" s="198">
        <v>0</v>
      </c>
      <c r="I42" s="198"/>
      <c r="J42" s="198"/>
      <c r="K42" s="198"/>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49"/>
      <c r="AJ42" s="129"/>
      <c r="AK42" s="143"/>
      <c r="AL42" s="285"/>
      <c r="AM42" s="285"/>
      <c r="AN42" s="285"/>
      <c r="AO42" s="285"/>
      <c r="AP42" s="285"/>
      <c r="AQ42" s="285"/>
      <c r="AR42" s="285"/>
      <c r="AS42" s="285"/>
      <c r="AT42" s="285"/>
      <c r="AU42" s="285"/>
      <c r="AV42" s="286"/>
      <c r="AW42" s="129"/>
      <c r="AX42" s="121"/>
    </row>
    <row r="43" spans="1:101" s="11" customFormat="1" ht="13.5" customHeight="1" x14ac:dyDescent="0.25">
      <c r="A43" s="119"/>
      <c r="B43" s="129"/>
      <c r="C43" s="129"/>
      <c r="D43" s="196">
        <v>8.3333333333333301E-2</v>
      </c>
      <c r="E43" s="197"/>
      <c r="F43" s="197"/>
      <c r="G43" s="197"/>
      <c r="H43" s="198">
        <v>0</v>
      </c>
      <c r="I43" s="198"/>
      <c r="J43" s="198"/>
      <c r="K43" s="198"/>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49"/>
      <c r="AJ43" s="129"/>
      <c r="AK43" s="143" t="s">
        <v>35</v>
      </c>
      <c r="AL43" s="287" t="s">
        <v>36</v>
      </c>
      <c r="AM43" s="287"/>
      <c r="AN43" s="287"/>
      <c r="AO43" s="287"/>
      <c r="AP43" s="287"/>
      <c r="AQ43" s="287"/>
      <c r="AR43" s="287"/>
      <c r="AS43" s="287"/>
      <c r="AT43" s="287"/>
      <c r="AU43" s="287"/>
      <c r="AV43" s="288"/>
      <c r="AW43" s="129"/>
      <c r="AX43" s="121"/>
    </row>
    <row r="44" spans="1:101" s="11" customFormat="1" ht="13.5" customHeight="1" x14ac:dyDescent="0.25">
      <c r="A44" s="120"/>
      <c r="B44" s="129"/>
      <c r="C44" s="129"/>
      <c r="D44" s="196">
        <v>0.125</v>
      </c>
      <c r="E44" s="197"/>
      <c r="F44" s="197"/>
      <c r="G44" s="197"/>
      <c r="H44" s="198">
        <v>0</v>
      </c>
      <c r="I44" s="198"/>
      <c r="J44" s="198"/>
      <c r="K44" s="198"/>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49"/>
      <c r="AJ44" s="129"/>
      <c r="AK44" s="143"/>
      <c r="AL44" s="287"/>
      <c r="AM44" s="287"/>
      <c r="AN44" s="287"/>
      <c r="AO44" s="287"/>
      <c r="AP44" s="287"/>
      <c r="AQ44" s="287"/>
      <c r="AR44" s="287"/>
      <c r="AS44" s="287"/>
      <c r="AT44" s="287"/>
      <c r="AU44" s="287"/>
      <c r="AV44" s="288"/>
      <c r="AW44" s="129"/>
      <c r="AX44" s="121"/>
    </row>
    <row r="45" spans="1:101" s="11" customFormat="1" ht="13.5" customHeight="1" x14ac:dyDescent="0.25">
      <c r="A45" s="120"/>
      <c r="B45" s="129"/>
      <c r="C45" s="129"/>
      <c r="D45" s="196">
        <v>0.16666666666666699</v>
      </c>
      <c r="E45" s="197"/>
      <c r="F45" s="197"/>
      <c r="G45" s="197"/>
      <c r="H45" s="198">
        <v>0</v>
      </c>
      <c r="I45" s="198"/>
      <c r="J45" s="198"/>
      <c r="K45" s="198"/>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49"/>
      <c r="AJ45" s="129"/>
      <c r="AK45" s="146"/>
      <c r="AL45" s="287"/>
      <c r="AM45" s="287"/>
      <c r="AN45" s="287"/>
      <c r="AO45" s="287"/>
      <c r="AP45" s="287"/>
      <c r="AQ45" s="287"/>
      <c r="AR45" s="287"/>
      <c r="AS45" s="287"/>
      <c r="AT45" s="287"/>
      <c r="AU45" s="287"/>
      <c r="AV45" s="288"/>
      <c r="AW45" s="129"/>
      <c r="AX45" s="121"/>
    </row>
    <row r="46" spans="1:101" s="11" customFormat="1" ht="13.5" customHeight="1" x14ac:dyDescent="0.25">
      <c r="A46" s="120"/>
      <c r="B46" s="129"/>
      <c r="C46" s="129"/>
      <c r="D46" s="196">
        <v>0.20833333333333301</v>
      </c>
      <c r="E46" s="197"/>
      <c r="F46" s="197"/>
      <c r="G46" s="197"/>
      <c r="H46" s="198">
        <v>0</v>
      </c>
      <c r="I46" s="198"/>
      <c r="J46" s="198"/>
      <c r="K46" s="198"/>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49"/>
      <c r="AJ46" s="129"/>
      <c r="AK46" s="143" t="s">
        <v>24</v>
      </c>
      <c r="AL46" s="287" t="s">
        <v>37</v>
      </c>
      <c r="AM46" s="287"/>
      <c r="AN46" s="287"/>
      <c r="AO46" s="287"/>
      <c r="AP46" s="287"/>
      <c r="AQ46" s="287"/>
      <c r="AR46" s="287"/>
      <c r="AS46" s="287"/>
      <c r="AT46" s="287"/>
      <c r="AU46" s="287"/>
      <c r="AV46" s="288"/>
      <c r="AW46" s="129"/>
      <c r="AX46" s="121"/>
    </row>
    <row r="47" spans="1:101" s="11" customFormat="1" ht="13.5" customHeight="1" x14ac:dyDescent="0.25">
      <c r="A47" s="119"/>
      <c r="B47" s="129"/>
      <c r="C47" s="129"/>
      <c r="D47" s="196">
        <v>0.25</v>
      </c>
      <c r="E47" s="197"/>
      <c r="F47" s="197"/>
      <c r="G47" s="197"/>
      <c r="H47" s="198">
        <v>0</v>
      </c>
      <c r="I47" s="198"/>
      <c r="J47" s="198"/>
      <c r="K47" s="198"/>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49"/>
      <c r="AJ47" s="129"/>
      <c r="AK47" s="143"/>
      <c r="AL47" s="287"/>
      <c r="AM47" s="287"/>
      <c r="AN47" s="287"/>
      <c r="AO47" s="287"/>
      <c r="AP47" s="287"/>
      <c r="AQ47" s="287"/>
      <c r="AR47" s="287"/>
      <c r="AS47" s="287"/>
      <c r="AT47" s="287"/>
      <c r="AU47" s="287"/>
      <c r="AV47" s="288"/>
      <c r="AW47" s="129"/>
      <c r="AX47" s="117"/>
    </row>
    <row r="48" spans="1:101" s="11" customFormat="1" ht="13.5" customHeight="1" x14ac:dyDescent="0.25">
      <c r="A48" s="119"/>
      <c r="B48" s="129"/>
      <c r="C48" s="129"/>
      <c r="D48" s="196">
        <v>0.29166666666666702</v>
      </c>
      <c r="E48" s="197"/>
      <c r="F48" s="197"/>
      <c r="G48" s="197"/>
      <c r="H48" s="198">
        <v>0</v>
      </c>
      <c r="I48" s="198"/>
      <c r="J48" s="198"/>
      <c r="K48" s="198"/>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49"/>
      <c r="AJ48" s="129"/>
      <c r="AK48" s="143"/>
      <c r="AL48" s="287"/>
      <c r="AM48" s="287"/>
      <c r="AN48" s="287"/>
      <c r="AO48" s="287"/>
      <c r="AP48" s="287"/>
      <c r="AQ48" s="287"/>
      <c r="AR48" s="287"/>
      <c r="AS48" s="287"/>
      <c r="AT48" s="287"/>
      <c r="AU48" s="287"/>
      <c r="AV48" s="288"/>
      <c r="AW48" s="129"/>
      <c r="AX48" s="117"/>
    </row>
    <row r="49" spans="1:78" s="11" customFormat="1" ht="13.5" customHeight="1" x14ac:dyDescent="0.25">
      <c r="A49" s="119"/>
      <c r="B49" s="129"/>
      <c r="C49" s="129"/>
      <c r="D49" s="196">
        <v>0.33333333333333298</v>
      </c>
      <c r="E49" s="197"/>
      <c r="F49" s="197"/>
      <c r="G49" s="197"/>
      <c r="H49" s="198">
        <v>0</v>
      </c>
      <c r="I49" s="198"/>
      <c r="J49" s="198"/>
      <c r="K49" s="198"/>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49"/>
      <c r="AJ49" s="129"/>
      <c r="AK49" s="143" t="s">
        <v>38</v>
      </c>
      <c r="AL49" s="287" t="s">
        <v>39</v>
      </c>
      <c r="AM49" s="287"/>
      <c r="AN49" s="287"/>
      <c r="AO49" s="287"/>
      <c r="AP49" s="287"/>
      <c r="AQ49" s="287"/>
      <c r="AR49" s="287"/>
      <c r="AS49" s="287"/>
      <c r="AT49" s="287"/>
      <c r="AU49" s="287"/>
      <c r="AV49" s="288"/>
      <c r="AW49" s="129"/>
      <c r="AX49" s="117"/>
    </row>
    <row r="50" spans="1:78" s="11" customFormat="1" ht="13.5" customHeight="1" x14ac:dyDescent="0.25">
      <c r="A50" s="119"/>
      <c r="B50" s="129"/>
      <c r="C50" s="129"/>
      <c r="D50" s="196">
        <v>0.375</v>
      </c>
      <c r="E50" s="197"/>
      <c r="F50" s="197"/>
      <c r="G50" s="197"/>
      <c r="H50" s="198">
        <v>0</v>
      </c>
      <c r="I50" s="198"/>
      <c r="J50" s="198"/>
      <c r="K50" s="198"/>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49"/>
      <c r="AJ50" s="129"/>
      <c r="AK50" s="143"/>
      <c r="AL50" s="287"/>
      <c r="AM50" s="287"/>
      <c r="AN50" s="287"/>
      <c r="AO50" s="287"/>
      <c r="AP50" s="287"/>
      <c r="AQ50" s="287"/>
      <c r="AR50" s="287"/>
      <c r="AS50" s="287"/>
      <c r="AT50" s="287"/>
      <c r="AU50" s="287"/>
      <c r="AV50" s="288"/>
      <c r="AW50" s="129"/>
      <c r="AX50" s="117"/>
    </row>
    <row r="51" spans="1:78" s="11" customFormat="1" ht="12" customHeight="1" x14ac:dyDescent="0.25">
      <c r="A51" s="119"/>
      <c r="B51" s="129"/>
      <c r="C51" s="129"/>
      <c r="D51" s="196">
        <v>0.41666666666666702</v>
      </c>
      <c r="E51" s="197"/>
      <c r="F51" s="197"/>
      <c r="G51" s="197"/>
      <c r="H51" s="198">
        <v>0</v>
      </c>
      <c r="I51" s="198"/>
      <c r="J51" s="198"/>
      <c r="K51" s="198"/>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49"/>
      <c r="AJ51" s="129"/>
      <c r="AK51" s="143"/>
      <c r="AL51" s="287"/>
      <c r="AM51" s="287"/>
      <c r="AN51" s="287"/>
      <c r="AO51" s="287"/>
      <c r="AP51" s="287"/>
      <c r="AQ51" s="287"/>
      <c r="AR51" s="287"/>
      <c r="AS51" s="287"/>
      <c r="AT51" s="287"/>
      <c r="AU51" s="287"/>
      <c r="AV51" s="288"/>
      <c r="AW51" s="129"/>
      <c r="AX51" s="117"/>
    </row>
    <row r="52" spans="1:78" s="11" customFormat="1" ht="12" customHeight="1" x14ac:dyDescent="0.25">
      <c r="A52" s="119"/>
      <c r="B52" s="129"/>
      <c r="C52" s="129"/>
      <c r="D52" s="196">
        <v>0.45833333333333298</v>
      </c>
      <c r="E52" s="197"/>
      <c r="F52" s="197"/>
      <c r="G52" s="197"/>
      <c r="H52" s="198">
        <v>0</v>
      </c>
      <c r="I52" s="198"/>
      <c r="J52" s="198"/>
      <c r="K52" s="198"/>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49"/>
      <c r="AJ52" s="129"/>
      <c r="AK52" s="143"/>
      <c r="AL52" s="129"/>
      <c r="AM52" s="129"/>
      <c r="AN52" s="129"/>
      <c r="AO52" s="129"/>
      <c r="AP52" s="129"/>
      <c r="AQ52" s="129"/>
      <c r="AR52" s="129"/>
      <c r="AS52" s="129"/>
      <c r="AT52" s="129"/>
      <c r="AU52" s="129"/>
      <c r="AV52" s="141"/>
      <c r="AW52" s="129"/>
      <c r="AX52" s="117"/>
    </row>
    <row r="53" spans="1:78" s="11" customFormat="1" ht="12" customHeight="1" x14ac:dyDescent="0.25">
      <c r="A53" s="119"/>
      <c r="B53" s="129"/>
      <c r="C53" s="129"/>
      <c r="D53" s="196">
        <v>0.5</v>
      </c>
      <c r="E53" s="197"/>
      <c r="F53" s="197"/>
      <c r="G53" s="197"/>
      <c r="H53" s="198">
        <v>0</v>
      </c>
      <c r="I53" s="198"/>
      <c r="J53" s="198"/>
      <c r="K53" s="198"/>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49"/>
      <c r="AJ53" s="129"/>
      <c r="AK53" s="144"/>
      <c r="AL53" s="138"/>
      <c r="AM53" s="138" t="s">
        <v>40</v>
      </c>
      <c r="AN53" s="138"/>
      <c r="AO53" s="138"/>
      <c r="AP53" s="138"/>
      <c r="AQ53" s="138"/>
      <c r="AR53" s="138"/>
      <c r="AS53" s="138"/>
      <c r="AT53" s="138"/>
      <c r="AU53" s="138"/>
      <c r="AV53" s="145"/>
      <c r="AW53" s="129"/>
      <c r="AX53" s="117"/>
    </row>
    <row r="54" spans="1:78" s="11" customFormat="1" ht="12" customHeight="1" x14ac:dyDescent="0.25">
      <c r="A54" s="119"/>
      <c r="B54" s="129"/>
      <c r="C54" s="129"/>
      <c r="D54" s="196">
        <v>0.54166666666666696</v>
      </c>
      <c r="E54" s="197"/>
      <c r="F54" s="197"/>
      <c r="G54" s="197"/>
      <c r="H54" s="198">
        <v>0</v>
      </c>
      <c r="I54" s="198"/>
      <c r="J54" s="198"/>
      <c r="K54" s="198"/>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49"/>
      <c r="AJ54" s="129"/>
      <c r="AK54" s="129"/>
      <c r="AL54" s="129"/>
      <c r="AM54" s="129"/>
      <c r="AN54" s="129"/>
      <c r="AO54" s="129"/>
      <c r="AP54" s="129"/>
      <c r="AQ54" s="129"/>
      <c r="AR54" s="129"/>
      <c r="AS54" s="129"/>
      <c r="AT54" s="129"/>
      <c r="AU54" s="129"/>
      <c r="AV54" s="129"/>
      <c r="AW54" s="129"/>
      <c r="AX54" s="117"/>
    </row>
    <row r="55" spans="1:78" s="11" customFormat="1" ht="12" customHeight="1" x14ac:dyDescent="0.25">
      <c r="A55" s="119"/>
      <c r="B55" s="129"/>
      <c r="C55" s="129"/>
      <c r="D55" s="196">
        <v>0.58333333333333304</v>
      </c>
      <c r="E55" s="197"/>
      <c r="F55" s="197"/>
      <c r="G55" s="197"/>
      <c r="H55" s="198">
        <v>0</v>
      </c>
      <c r="I55" s="198"/>
      <c r="J55" s="198"/>
      <c r="K55" s="198"/>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49"/>
      <c r="AJ55" s="129"/>
      <c r="AK55" s="265" t="s">
        <v>41</v>
      </c>
      <c r="AL55" s="266"/>
      <c r="AM55" s="266"/>
      <c r="AN55" s="266"/>
      <c r="AO55" s="266"/>
      <c r="AP55" s="266"/>
      <c r="AQ55" s="266"/>
      <c r="AR55" s="266"/>
      <c r="AS55" s="266"/>
      <c r="AT55" s="266"/>
      <c r="AU55" s="266"/>
      <c r="AV55" s="267"/>
      <c r="AW55" s="129"/>
      <c r="AX55" s="117"/>
    </row>
    <row r="56" spans="1:78" s="11" customFormat="1" ht="12" customHeight="1" x14ac:dyDescent="0.25">
      <c r="A56" s="119"/>
      <c r="B56" s="129"/>
      <c r="C56" s="129"/>
      <c r="D56" s="196">
        <v>0.625</v>
      </c>
      <c r="E56" s="197"/>
      <c r="F56" s="197"/>
      <c r="G56" s="197"/>
      <c r="H56" s="198">
        <v>0</v>
      </c>
      <c r="I56" s="198"/>
      <c r="J56" s="198"/>
      <c r="K56" s="198"/>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49"/>
      <c r="AJ56" s="129"/>
      <c r="AK56" s="200">
        <v>0</v>
      </c>
      <c r="AL56" s="201"/>
      <c r="AM56" s="194">
        <v>0</v>
      </c>
      <c r="AN56" s="195"/>
      <c r="AO56" s="142"/>
      <c r="AP56" s="139"/>
      <c r="AQ56" s="139"/>
      <c r="AR56" s="139"/>
      <c r="AS56" s="139"/>
      <c r="AT56" s="139"/>
      <c r="AU56" s="139"/>
      <c r="AV56" s="140"/>
      <c r="AW56" s="129"/>
      <c r="AX56" s="117"/>
    </row>
    <row r="57" spans="1:78" s="11" customFormat="1" ht="12" customHeight="1" x14ac:dyDescent="0.25">
      <c r="A57" s="119"/>
      <c r="B57" s="129"/>
      <c r="C57" s="129"/>
      <c r="D57" s="196">
        <v>0.66666666666666696</v>
      </c>
      <c r="E57" s="197"/>
      <c r="F57" s="197"/>
      <c r="G57" s="197"/>
      <c r="H57" s="198">
        <v>0</v>
      </c>
      <c r="I57" s="198"/>
      <c r="J57" s="198"/>
      <c r="K57" s="198"/>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49"/>
      <c r="AJ57" s="129"/>
      <c r="AK57" s="200">
        <v>4.1666666666666664E-2</v>
      </c>
      <c r="AL57" s="201"/>
      <c r="AM57" s="194">
        <v>100</v>
      </c>
      <c r="AN57" s="195"/>
      <c r="AO57" s="143"/>
      <c r="AP57" s="129"/>
      <c r="AQ57" s="129"/>
      <c r="AR57" s="129"/>
      <c r="AS57" s="129"/>
      <c r="AT57" s="129"/>
      <c r="AU57" s="129"/>
      <c r="AV57" s="141"/>
      <c r="AW57" s="129"/>
      <c r="AX57" s="117"/>
    </row>
    <row r="58" spans="1:78" s="11" customFormat="1" ht="12" customHeight="1" x14ac:dyDescent="0.25">
      <c r="A58" s="119"/>
      <c r="B58" s="129"/>
      <c r="C58" s="129"/>
      <c r="D58" s="196">
        <v>0.70833333333333304</v>
      </c>
      <c r="E58" s="197"/>
      <c r="F58" s="197"/>
      <c r="G58" s="197"/>
      <c r="H58" s="198">
        <v>0</v>
      </c>
      <c r="I58" s="198"/>
      <c r="J58" s="198"/>
      <c r="K58" s="198"/>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49"/>
      <c r="AJ58" s="129"/>
      <c r="AK58" s="200">
        <v>8.3333333333333301E-2</v>
      </c>
      <c r="AL58" s="201"/>
      <c r="AM58" s="194">
        <v>150</v>
      </c>
      <c r="AN58" s="195"/>
      <c r="AO58" s="143"/>
      <c r="AP58" s="129"/>
      <c r="AQ58" s="129"/>
      <c r="AR58" s="129"/>
      <c r="AS58" s="129"/>
      <c r="AT58" s="129"/>
      <c r="AU58" s="129"/>
      <c r="AV58" s="141"/>
      <c r="AW58" s="129"/>
      <c r="AX58" s="117"/>
    </row>
    <row r="59" spans="1:78" s="11" customFormat="1" ht="13.5" customHeight="1" x14ac:dyDescent="0.25">
      <c r="A59" s="119"/>
      <c r="B59" s="129"/>
      <c r="C59" s="129"/>
      <c r="D59" s="196">
        <v>0.750000000000001</v>
      </c>
      <c r="E59" s="197"/>
      <c r="F59" s="197"/>
      <c r="G59" s="197"/>
      <c r="H59" s="198">
        <v>0</v>
      </c>
      <c r="I59" s="198"/>
      <c r="J59" s="198"/>
      <c r="K59" s="198"/>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49"/>
      <c r="AJ59" s="129"/>
      <c r="AK59" s="200">
        <v>0.125</v>
      </c>
      <c r="AL59" s="201"/>
      <c r="AM59" s="194">
        <v>120</v>
      </c>
      <c r="AN59" s="195"/>
      <c r="AO59" s="143"/>
      <c r="AP59" s="129"/>
      <c r="AQ59" s="129"/>
      <c r="AR59" s="129"/>
      <c r="AS59" s="129"/>
      <c r="AT59" s="129"/>
      <c r="AU59" s="129"/>
      <c r="AV59" s="141"/>
      <c r="AW59" s="129"/>
      <c r="AX59" s="128" t="s">
        <v>42</v>
      </c>
      <c r="BY59" s="127"/>
      <c r="BZ59" s="127"/>
    </row>
    <row r="60" spans="1:78" s="11" customFormat="1" ht="12" customHeight="1" x14ac:dyDescent="0.25">
      <c r="A60" s="119"/>
      <c r="B60" s="129"/>
      <c r="C60" s="129"/>
      <c r="D60" s="196">
        <v>0.79166666666666696</v>
      </c>
      <c r="E60" s="197"/>
      <c r="F60" s="197"/>
      <c r="G60" s="197"/>
      <c r="H60" s="198">
        <v>0</v>
      </c>
      <c r="I60" s="198"/>
      <c r="J60" s="198"/>
      <c r="K60" s="198"/>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49"/>
      <c r="AJ60" s="129"/>
      <c r="AK60" s="200">
        <v>0.16666666666666699</v>
      </c>
      <c r="AL60" s="201"/>
      <c r="AM60" s="194">
        <v>110</v>
      </c>
      <c r="AN60" s="195"/>
      <c r="AO60" s="143"/>
      <c r="AP60" s="129"/>
      <c r="AQ60" s="129"/>
      <c r="AR60" s="129"/>
      <c r="AS60" s="129"/>
      <c r="AT60" s="129"/>
      <c r="AU60" s="129"/>
      <c r="AV60" s="141"/>
      <c r="AW60" s="129"/>
      <c r="AX60" s="117"/>
      <c r="BY60" s="127"/>
      <c r="BZ60" s="127"/>
    </row>
    <row r="61" spans="1:78" s="11" customFormat="1" ht="13.5" customHeight="1" x14ac:dyDescent="0.25">
      <c r="A61" s="119"/>
      <c r="B61" s="129"/>
      <c r="C61" s="129"/>
      <c r="D61" s="196">
        <v>0.83333333333333404</v>
      </c>
      <c r="E61" s="197"/>
      <c r="F61" s="197"/>
      <c r="G61" s="197"/>
      <c r="H61" s="198">
        <v>0</v>
      </c>
      <c r="I61" s="198"/>
      <c r="J61" s="198"/>
      <c r="K61" s="198"/>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49"/>
      <c r="AJ61" s="129"/>
      <c r="AK61" s="200">
        <v>0.20833333333333301</v>
      </c>
      <c r="AL61" s="201"/>
      <c r="AM61" s="194">
        <v>150</v>
      </c>
      <c r="AN61" s="195"/>
      <c r="AO61" s="143"/>
      <c r="AP61" s="129"/>
      <c r="AQ61" s="129"/>
      <c r="AR61" s="129"/>
      <c r="AS61" s="129"/>
      <c r="AT61" s="129"/>
      <c r="AU61" s="129"/>
      <c r="AV61" s="141"/>
      <c r="AW61" s="129"/>
      <c r="AX61" s="117"/>
      <c r="BY61" s="127"/>
      <c r="BZ61" s="127"/>
    </row>
    <row r="62" spans="1:78" s="11" customFormat="1" ht="12.75" customHeight="1" x14ac:dyDescent="0.25">
      <c r="A62" s="119"/>
      <c r="B62" s="129"/>
      <c r="C62" s="129"/>
      <c r="D62" s="196">
        <v>0.875000000000001</v>
      </c>
      <c r="E62" s="197"/>
      <c r="F62" s="197"/>
      <c r="G62" s="197"/>
      <c r="H62" s="198">
        <v>0</v>
      </c>
      <c r="I62" s="198"/>
      <c r="J62" s="198"/>
      <c r="K62" s="198"/>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49"/>
      <c r="AJ62" s="129"/>
      <c r="AK62" s="200">
        <v>0.25</v>
      </c>
      <c r="AL62" s="201"/>
      <c r="AM62" s="194">
        <v>120</v>
      </c>
      <c r="AN62" s="195"/>
      <c r="AO62" s="143"/>
      <c r="AP62" s="129"/>
      <c r="AQ62" s="129"/>
      <c r="AR62" s="129"/>
      <c r="AS62" s="129"/>
      <c r="AT62" s="129"/>
      <c r="AU62" s="129"/>
      <c r="AV62" s="141"/>
      <c r="AW62" s="129"/>
      <c r="AX62" s="117"/>
    </row>
    <row r="63" spans="1:78" s="11" customFormat="1" ht="12.75" customHeight="1" x14ac:dyDescent="0.25">
      <c r="A63" s="119"/>
      <c r="B63" s="129"/>
      <c r="C63" s="129"/>
      <c r="D63" s="196">
        <v>0.91666666666666696</v>
      </c>
      <c r="E63" s="197"/>
      <c r="F63" s="197"/>
      <c r="G63" s="197"/>
      <c r="H63" s="198">
        <v>0</v>
      </c>
      <c r="I63" s="198"/>
      <c r="J63" s="198"/>
      <c r="K63" s="198"/>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49"/>
      <c r="AJ63" s="129"/>
      <c r="AK63" s="200">
        <v>0.29166666666666702</v>
      </c>
      <c r="AL63" s="201"/>
      <c r="AM63" s="194">
        <v>0</v>
      </c>
      <c r="AN63" s="195"/>
      <c r="AO63" s="143"/>
      <c r="AP63" s="129"/>
      <c r="AQ63" s="129"/>
      <c r="AR63" s="129"/>
      <c r="AS63" s="129"/>
      <c r="AT63" s="129"/>
      <c r="AU63" s="129"/>
      <c r="AV63" s="141"/>
      <c r="AW63" s="129"/>
      <c r="AX63" s="117"/>
    </row>
    <row r="64" spans="1:78" s="11" customFormat="1" ht="12.75" customHeight="1" x14ac:dyDescent="0.25">
      <c r="A64" s="119"/>
      <c r="B64" s="129"/>
      <c r="C64" s="129"/>
      <c r="D64" s="196">
        <v>0.95833333333333404</v>
      </c>
      <c r="E64" s="197"/>
      <c r="F64" s="197"/>
      <c r="G64" s="197"/>
      <c r="H64" s="198">
        <v>0</v>
      </c>
      <c r="I64" s="198"/>
      <c r="J64" s="198"/>
      <c r="K64" s="198"/>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49"/>
      <c r="AJ64" s="129"/>
      <c r="AK64" s="170" t="s">
        <v>43</v>
      </c>
      <c r="AL64" s="171"/>
      <c r="AM64" s="202">
        <f>SUM(AM56:AN63)</f>
        <v>750</v>
      </c>
      <c r="AN64" s="187"/>
      <c r="AO64" s="164">
        <v>0</v>
      </c>
      <c r="AP64" s="199">
        <v>4.1666666666666699E-2</v>
      </c>
      <c r="AQ64" s="199">
        <v>8.3333333333333301E-2</v>
      </c>
      <c r="AR64" s="199">
        <v>0.125</v>
      </c>
      <c r="AS64" s="199">
        <v>0.16666666666666699</v>
      </c>
      <c r="AT64" s="199">
        <v>0.20833333333333301</v>
      </c>
      <c r="AU64" s="199">
        <v>0.25</v>
      </c>
      <c r="AV64" s="199">
        <v>0.29166666666666702</v>
      </c>
      <c r="AW64" s="129"/>
      <c r="AX64" s="117"/>
    </row>
    <row r="65" spans="1:65" s="11" customFormat="1" ht="12.75" customHeight="1" x14ac:dyDescent="0.25">
      <c r="A65" s="119"/>
      <c r="B65" s="129"/>
      <c r="C65" s="129"/>
      <c r="D65" s="176" t="s">
        <v>43</v>
      </c>
      <c r="E65" s="177"/>
      <c r="F65" s="177"/>
      <c r="G65" s="178"/>
      <c r="H65" s="185">
        <f>SUM(H41:K64)</f>
        <v>0</v>
      </c>
      <c r="I65" s="186"/>
      <c r="J65" s="186"/>
      <c r="K65" s="187"/>
      <c r="L65" s="164">
        <v>0</v>
      </c>
      <c r="M65" s="164">
        <v>4.1666666666666664E-2</v>
      </c>
      <c r="N65" s="164">
        <v>8.3333333333333301E-2</v>
      </c>
      <c r="O65" s="164">
        <v>0.125</v>
      </c>
      <c r="P65" s="164">
        <v>0.16666666666666699</v>
      </c>
      <c r="Q65" s="164">
        <v>0.20833333333333301</v>
      </c>
      <c r="R65" s="164">
        <v>0.25</v>
      </c>
      <c r="S65" s="164">
        <v>0.29166666666666702</v>
      </c>
      <c r="T65" s="164">
        <v>0.33333333333333298</v>
      </c>
      <c r="U65" s="164">
        <v>0.375</v>
      </c>
      <c r="V65" s="164">
        <v>0.41666666666666702</v>
      </c>
      <c r="W65" s="164">
        <v>0.45833333333333298</v>
      </c>
      <c r="X65" s="164">
        <v>0.5</v>
      </c>
      <c r="Y65" s="164">
        <v>0.54166666666666696</v>
      </c>
      <c r="Z65" s="164">
        <v>0.58333333333333304</v>
      </c>
      <c r="AA65" s="164">
        <v>0.625</v>
      </c>
      <c r="AB65" s="164">
        <v>0.66666666666666696</v>
      </c>
      <c r="AC65" s="164">
        <v>0.70833333333333304</v>
      </c>
      <c r="AD65" s="164">
        <v>0.75</v>
      </c>
      <c r="AE65" s="164">
        <v>0.79166666666666696</v>
      </c>
      <c r="AF65" s="164">
        <v>0.83333333333333304</v>
      </c>
      <c r="AG65" s="164">
        <v>0.875</v>
      </c>
      <c r="AH65" s="164">
        <v>0.91666666666666696</v>
      </c>
      <c r="AI65" s="167">
        <v>0.95833333333333304</v>
      </c>
      <c r="AJ65" s="129"/>
      <c r="AK65" s="172"/>
      <c r="AL65" s="173"/>
      <c r="AM65" s="188"/>
      <c r="AN65" s="190"/>
      <c r="AO65" s="165"/>
      <c r="AP65" s="199"/>
      <c r="AQ65" s="199"/>
      <c r="AR65" s="199"/>
      <c r="AS65" s="199"/>
      <c r="AT65" s="199"/>
      <c r="AU65" s="199"/>
      <c r="AV65" s="199"/>
      <c r="AW65" s="129"/>
      <c r="AX65" s="117"/>
    </row>
    <row r="66" spans="1:65" s="11" customFormat="1" ht="17.25" customHeight="1" x14ac:dyDescent="0.25">
      <c r="A66" s="119"/>
      <c r="B66" s="129"/>
      <c r="C66" s="129"/>
      <c r="D66" s="179"/>
      <c r="E66" s="180"/>
      <c r="F66" s="180"/>
      <c r="G66" s="181"/>
      <c r="H66" s="188"/>
      <c r="I66" s="189"/>
      <c r="J66" s="189"/>
      <c r="K66" s="190"/>
      <c r="L66" s="165"/>
      <c r="M66" s="165"/>
      <c r="N66" s="165"/>
      <c r="O66" s="165"/>
      <c r="P66" s="165"/>
      <c r="Q66" s="165"/>
      <c r="R66" s="165"/>
      <c r="S66" s="165"/>
      <c r="T66" s="165"/>
      <c r="U66" s="165"/>
      <c r="V66" s="165"/>
      <c r="W66" s="165"/>
      <c r="X66" s="165"/>
      <c r="Y66" s="165"/>
      <c r="Z66" s="165"/>
      <c r="AA66" s="165"/>
      <c r="AB66" s="165"/>
      <c r="AC66" s="165"/>
      <c r="AD66" s="165"/>
      <c r="AE66" s="165"/>
      <c r="AF66" s="165"/>
      <c r="AG66" s="165"/>
      <c r="AH66" s="165"/>
      <c r="AI66" s="168"/>
      <c r="AJ66" s="129"/>
      <c r="AK66" s="172"/>
      <c r="AL66" s="173"/>
      <c r="AM66" s="188"/>
      <c r="AN66" s="190"/>
      <c r="AO66" s="165"/>
      <c r="AP66" s="199"/>
      <c r="AQ66" s="199"/>
      <c r="AR66" s="199"/>
      <c r="AS66" s="199"/>
      <c r="AT66" s="199"/>
      <c r="AU66" s="199"/>
      <c r="AV66" s="199"/>
      <c r="AW66" s="129"/>
      <c r="AX66" s="117"/>
    </row>
    <row r="67" spans="1:65" s="11" customFormat="1" ht="9" customHeight="1" thickBot="1" x14ac:dyDescent="0.3">
      <c r="A67" s="119"/>
      <c r="B67" s="116"/>
      <c r="C67" s="116"/>
      <c r="D67" s="182"/>
      <c r="E67" s="183"/>
      <c r="F67" s="183"/>
      <c r="G67" s="184"/>
      <c r="H67" s="191"/>
      <c r="I67" s="192"/>
      <c r="J67" s="192"/>
      <c r="K67" s="193"/>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9"/>
      <c r="AJ67" s="116"/>
      <c r="AK67" s="174"/>
      <c r="AL67" s="175"/>
      <c r="AM67" s="203"/>
      <c r="AN67" s="204"/>
      <c r="AO67" s="205"/>
      <c r="AP67" s="199"/>
      <c r="AQ67" s="199"/>
      <c r="AR67" s="199"/>
      <c r="AS67" s="199"/>
      <c r="AT67" s="199"/>
      <c r="AU67" s="199"/>
      <c r="AV67" s="199"/>
      <c r="AW67" s="116"/>
      <c r="AX67" s="117"/>
    </row>
    <row r="68" spans="1:65" s="12" customFormat="1" ht="18.75" customHeight="1" x14ac:dyDescent="0.3">
      <c r="A68" s="119"/>
      <c r="B68" s="129"/>
      <c r="C68" s="129"/>
      <c r="D68" s="133" t="s">
        <v>44</v>
      </c>
      <c r="E68" s="129"/>
      <c r="F68" s="289" t="s">
        <v>45</v>
      </c>
      <c r="G68" s="289"/>
      <c r="H68" s="289"/>
      <c r="I68" s="289"/>
      <c r="J68" s="289"/>
      <c r="K68" s="289"/>
      <c r="L68" s="289"/>
      <c r="M68" s="289"/>
      <c r="N68" s="289"/>
      <c r="O68" s="289"/>
      <c r="P68" s="289"/>
      <c r="Q68" s="289"/>
      <c r="R68" s="289"/>
      <c r="S68" s="289"/>
      <c r="T68" s="289"/>
      <c r="U68" s="289"/>
      <c r="V68" s="289"/>
      <c r="W68" s="289"/>
      <c r="X68" s="289"/>
      <c r="Y68" s="289"/>
      <c r="Z68" s="289"/>
      <c r="AA68" s="289"/>
      <c r="AB68" s="289"/>
      <c r="AC68" s="289"/>
      <c r="AD68" s="289"/>
      <c r="AE68" s="289"/>
      <c r="AF68" s="289"/>
      <c r="AG68" s="289"/>
      <c r="AH68" s="289"/>
      <c r="AI68" s="289"/>
      <c r="AJ68" s="289"/>
      <c r="AK68" s="289"/>
      <c r="AL68" s="289"/>
      <c r="AM68" s="289"/>
      <c r="AN68" s="289"/>
      <c r="AO68" s="289"/>
      <c r="AP68" s="289"/>
      <c r="AQ68" s="289"/>
      <c r="AR68" s="289"/>
      <c r="AS68" s="289"/>
      <c r="AT68" s="289"/>
      <c r="AU68" s="289"/>
      <c r="AV68" s="289"/>
      <c r="AW68" s="129"/>
      <c r="AX68" s="117"/>
      <c r="BB68" s="11"/>
      <c r="BC68" s="11"/>
      <c r="BD68" s="11"/>
      <c r="BE68" s="11"/>
      <c r="BF68" s="11"/>
      <c r="BG68" s="11"/>
      <c r="BH68" s="11"/>
      <c r="BI68" s="11"/>
      <c r="BJ68" s="11"/>
      <c r="BK68" s="11"/>
      <c r="BL68" s="11"/>
      <c r="BM68" s="11"/>
    </row>
    <row r="69" spans="1:65" s="11" customFormat="1" ht="18.75" customHeight="1" x14ac:dyDescent="0.25">
      <c r="A69" s="119"/>
      <c r="B69" s="129"/>
      <c r="C69" s="137" t="s">
        <v>46</v>
      </c>
      <c r="D69" s="208" t="s">
        <v>47</v>
      </c>
      <c r="E69" s="208"/>
      <c r="F69" s="208"/>
      <c r="G69" s="208"/>
      <c r="H69" s="208"/>
      <c r="I69" s="208"/>
      <c r="J69" s="208"/>
      <c r="K69" s="208"/>
      <c r="L69" s="208"/>
      <c r="M69" s="208"/>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208"/>
      <c r="AL69" s="208"/>
      <c r="AM69" s="208"/>
      <c r="AN69" s="208"/>
      <c r="AO69" s="208"/>
      <c r="AP69" s="208"/>
      <c r="AQ69" s="208"/>
      <c r="AR69" s="208"/>
      <c r="AS69" s="208"/>
      <c r="AT69" s="208"/>
      <c r="AU69" s="208"/>
      <c r="AV69" s="208"/>
      <c r="AW69" s="129"/>
      <c r="AX69" s="117"/>
    </row>
    <row r="70" spans="1:65" s="11" customFormat="1" ht="18.75" customHeight="1" thickBot="1" x14ac:dyDescent="0.3">
      <c r="A70" s="119"/>
      <c r="B70" s="129"/>
      <c r="C70" s="129"/>
      <c r="M70" s="129"/>
      <c r="N70" s="280" t="s">
        <v>48</v>
      </c>
      <c r="O70" s="280"/>
      <c r="P70" s="280"/>
      <c r="Q70" s="280"/>
      <c r="R70" s="147"/>
      <c r="S70" s="147"/>
      <c r="T70" s="280" t="s">
        <v>49</v>
      </c>
      <c r="U70" s="280"/>
      <c r="V70" s="280"/>
      <c r="W70" s="280"/>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c r="AV70" s="129"/>
      <c r="AW70" s="129"/>
      <c r="AX70" s="117"/>
    </row>
    <row r="71" spans="1:65" s="11" customFormat="1" ht="18.75" customHeight="1" x14ac:dyDescent="0.25">
      <c r="A71" s="119"/>
      <c r="B71" s="129"/>
      <c r="C71" s="129"/>
      <c r="D71" s="274" t="s">
        <v>20</v>
      </c>
      <c r="E71" s="275"/>
      <c r="F71" s="275"/>
      <c r="G71" s="275"/>
      <c r="H71" s="275"/>
      <c r="I71" s="275"/>
      <c r="J71" s="275"/>
      <c r="K71" s="275"/>
      <c r="L71" s="275"/>
      <c r="M71" s="291">
        <f>MAX(H41:K64)</f>
        <v>0</v>
      </c>
      <c r="N71" s="292"/>
      <c r="O71" s="292"/>
      <c r="P71" s="292"/>
      <c r="Q71" s="292"/>
      <c r="R71" s="281" t="s">
        <v>50</v>
      </c>
      <c r="S71" s="282"/>
      <c r="T71" s="291"/>
      <c r="U71" s="292"/>
      <c r="V71" s="292"/>
      <c r="W71" s="292"/>
      <c r="X71" s="281" t="s">
        <v>50</v>
      </c>
      <c r="Y71" s="290"/>
      <c r="Z71" s="129"/>
      <c r="AA71" s="129"/>
      <c r="AB71" s="129"/>
      <c r="AC71" s="129"/>
      <c r="AD71" s="271" t="s">
        <v>51</v>
      </c>
      <c r="AE71" s="272"/>
      <c r="AF71" s="272"/>
      <c r="AG71" s="272"/>
      <c r="AH71" s="272"/>
      <c r="AI71" s="272"/>
      <c r="AJ71" s="272"/>
      <c r="AK71" s="272"/>
      <c r="AL71" s="272"/>
      <c r="AM71" s="272"/>
      <c r="AN71" s="272"/>
      <c r="AO71" s="272"/>
      <c r="AP71" s="299"/>
      <c r="AQ71" s="300"/>
      <c r="AR71" s="300"/>
      <c r="AS71" s="301"/>
      <c r="AT71" s="129"/>
      <c r="AU71" s="129"/>
      <c r="AV71" s="129"/>
      <c r="AW71" s="129"/>
      <c r="AX71" s="117"/>
    </row>
    <row r="72" spans="1:65" s="11" customFormat="1" ht="18.75" customHeight="1" x14ac:dyDescent="0.25">
      <c r="A72" s="119"/>
      <c r="B72" s="129"/>
      <c r="C72" s="129"/>
      <c r="D72" s="276" t="s">
        <v>52</v>
      </c>
      <c r="E72" s="277"/>
      <c r="F72" s="277"/>
      <c r="G72" s="277"/>
      <c r="H72" s="277"/>
      <c r="I72" s="277"/>
      <c r="J72" s="277"/>
      <c r="K72" s="277"/>
      <c r="L72" s="277"/>
      <c r="M72" s="293">
        <f>MIN(H41:K64)</f>
        <v>0</v>
      </c>
      <c r="N72" s="294"/>
      <c r="O72" s="294"/>
      <c r="P72" s="294"/>
      <c r="Q72" s="294"/>
      <c r="R72" s="266" t="s">
        <v>50</v>
      </c>
      <c r="S72" s="267"/>
      <c r="T72" s="293"/>
      <c r="U72" s="294"/>
      <c r="V72" s="294"/>
      <c r="W72" s="294"/>
      <c r="X72" s="266" t="s">
        <v>50</v>
      </c>
      <c r="Y72" s="268"/>
      <c r="Z72" s="129"/>
      <c r="AA72" s="129"/>
      <c r="AB72" s="129"/>
      <c r="AC72" s="129"/>
      <c r="AD72" s="273" t="s">
        <v>53</v>
      </c>
      <c r="AE72" s="235"/>
      <c r="AF72" s="235"/>
      <c r="AG72" s="235"/>
      <c r="AH72" s="235"/>
      <c r="AI72" s="235"/>
      <c r="AJ72" s="235"/>
      <c r="AK72" s="235"/>
      <c r="AL72" s="235"/>
      <c r="AM72" s="235"/>
      <c r="AN72" s="235"/>
      <c r="AO72" s="235"/>
      <c r="AP72" s="245"/>
      <c r="AQ72" s="216"/>
      <c r="AR72" s="216"/>
      <c r="AS72" s="298"/>
      <c r="AT72" s="129"/>
      <c r="AU72" s="129"/>
      <c r="AV72" s="129"/>
      <c r="AW72" s="129"/>
      <c r="AX72" s="117"/>
    </row>
    <row r="73" spans="1:65" s="12" customFormat="1" ht="18.75" customHeight="1" thickBot="1" x14ac:dyDescent="0.3">
      <c r="A73" s="119"/>
      <c r="B73" s="129"/>
      <c r="C73" s="129"/>
      <c r="D73" s="278" t="s">
        <v>54</v>
      </c>
      <c r="E73" s="279"/>
      <c r="F73" s="279"/>
      <c r="G73" s="279"/>
      <c r="H73" s="279"/>
      <c r="I73" s="279"/>
      <c r="J73" s="279"/>
      <c r="K73" s="279"/>
      <c r="L73" s="279"/>
      <c r="M73" s="305" t="str">
        <f>AS28</f>
        <v/>
      </c>
      <c r="N73" s="306"/>
      <c r="O73" s="306"/>
      <c r="P73" s="306"/>
      <c r="Q73" s="306"/>
      <c r="R73" s="269" t="s">
        <v>50</v>
      </c>
      <c r="S73" s="309"/>
      <c r="T73" s="305"/>
      <c r="U73" s="306"/>
      <c r="V73" s="306"/>
      <c r="W73" s="306"/>
      <c r="X73" s="269" t="s">
        <v>50</v>
      </c>
      <c r="Y73" s="270"/>
      <c r="Z73" s="129"/>
      <c r="AA73" s="129"/>
      <c r="AB73" s="129"/>
      <c r="AC73" s="129"/>
      <c r="AD73" s="307" t="s">
        <v>55</v>
      </c>
      <c r="AE73" s="308"/>
      <c r="AF73" s="308"/>
      <c r="AG73" s="308"/>
      <c r="AH73" s="308"/>
      <c r="AI73" s="308"/>
      <c r="AJ73" s="308"/>
      <c r="AK73" s="308"/>
      <c r="AL73" s="308"/>
      <c r="AM73" s="308"/>
      <c r="AN73" s="308"/>
      <c r="AO73" s="308"/>
      <c r="AP73" s="295"/>
      <c r="AQ73" s="296"/>
      <c r="AR73" s="296"/>
      <c r="AS73" s="297"/>
      <c r="AT73" s="129"/>
      <c r="AU73" s="129"/>
      <c r="AV73" s="129"/>
      <c r="AW73" s="129"/>
      <c r="AX73" s="117"/>
      <c r="BB73" s="11"/>
      <c r="BC73" s="11"/>
      <c r="BD73" s="11"/>
      <c r="BE73" s="11"/>
      <c r="BF73" s="11"/>
      <c r="BG73" s="11"/>
      <c r="BH73" s="11"/>
      <c r="BI73" s="11"/>
      <c r="BJ73" s="11"/>
      <c r="BK73" s="11"/>
      <c r="BL73" s="11"/>
      <c r="BM73" s="11"/>
    </row>
    <row r="74" spans="1:65" s="11" customFormat="1" ht="5.25" customHeight="1" x14ac:dyDescent="0.25">
      <c r="A74" s="11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17"/>
    </row>
    <row r="75" spans="1:65" s="11" customFormat="1" ht="15" customHeight="1" x14ac:dyDescent="0.25">
      <c r="A75" s="119"/>
      <c r="B75" s="129"/>
      <c r="C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17"/>
    </row>
    <row r="76" spans="1:65" s="11" customFormat="1" ht="16.5" customHeight="1" x14ac:dyDescent="0.25">
      <c r="A76" s="119"/>
      <c r="B76" s="129"/>
      <c r="C76" s="129"/>
      <c r="M76" s="129"/>
      <c r="N76" s="129"/>
      <c r="O76" s="129"/>
      <c r="P76" s="129"/>
      <c r="Q76" s="129"/>
      <c r="R76" s="129"/>
      <c r="S76" s="129"/>
      <c r="T76" s="129"/>
      <c r="U76" s="129"/>
      <c r="V76" s="129"/>
      <c r="W76" s="129"/>
      <c r="X76" s="129"/>
      <c r="Y76" s="129"/>
      <c r="Z76" s="129"/>
      <c r="AA76" s="129"/>
      <c r="AB76" s="129"/>
      <c r="AC76" s="129"/>
      <c r="AD76" s="129"/>
      <c r="AE76" s="129"/>
      <c r="AS76" s="129"/>
      <c r="AT76" s="129"/>
      <c r="AU76" s="129"/>
      <c r="AV76" s="129"/>
      <c r="AW76" s="129"/>
      <c r="AX76" s="117"/>
    </row>
    <row r="77" spans="1:65" s="11" customFormat="1" ht="16.5" customHeight="1" x14ac:dyDescent="0.25">
      <c r="A77" s="119"/>
      <c r="B77" s="129"/>
      <c r="C77" s="147"/>
      <c r="D77" s="151"/>
      <c r="E77" s="151"/>
      <c r="F77" s="151"/>
      <c r="G77" s="151"/>
      <c r="H77" s="151"/>
      <c r="I77" s="151"/>
      <c r="J77" s="151"/>
      <c r="K77" s="151"/>
      <c r="L77" s="151"/>
      <c r="M77" s="147"/>
      <c r="N77" s="147"/>
      <c r="O77" s="147"/>
      <c r="P77" s="147"/>
      <c r="Q77" s="147"/>
      <c r="R77" s="147"/>
      <c r="S77" s="147"/>
      <c r="T77" s="147"/>
      <c r="U77" s="147"/>
      <c r="V77" s="147"/>
      <c r="W77" s="129"/>
      <c r="X77" s="129"/>
      <c r="Y77" s="129"/>
      <c r="Z77" s="129"/>
      <c r="AA77" s="129"/>
      <c r="AB77" s="129"/>
      <c r="AC77" s="129"/>
      <c r="AD77" s="129"/>
      <c r="AE77" s="129"/>
      <c r="AS77" s="129"/>
      <c r="AT77" s="129"/>
      <c r="AU77" s="129"/>
      <c r="AV77" s="129"/>
      <c r="AW77" s="129"/>
      <c r="AX77" s="117"/>
    </row>
    <row r="78" spans="1:65" s="11" customFormat="1" ht="16.5" customHeight="1" x14ac:dyDescent="0.25">
      <c r="A78" s="119"/>
      <c r="B78" s="129"/>
      <c r="C78" s="131" t="s">
        <v>56</v>
      </c>
      <c r="D78" s="147"/>
      <c r="E78" s="147"/>
      <c r="F78" s="155"/>
      <c r="G78" s="256" t="s">
        <v>57</v>
      </c>
      <c r="H78" s="256"/>
      <c r="I78" s="147" t="s">
        <v>58</v>
      </c>
      <c r="J78" s="256" t="s">
        <v>59</v>
      </c>
      <c r="K78" s="256"/>
      <c r="L78" s="256"/>
      <c r="M78" s="256"/>
      <c r="N78" s="256"/>
      <c r="O78" s="256"/>
      <c r="P78" s="256"/>
      <c r="Q78" s="257" t="s">
        <v>60</v>
      </c>
      <c r="R78" s="257"/>
      <c r="S78" s="256" t="s">
        <v>61</v>
      </c>
      <c r="T78" s="256"/>
      <c r="U78" s="256"/>
      <c r="V78" s="256"/>
      <c r="W78" s="129"/>
      <c r="X78" s="129"/>
      <c r="Y78" s="129"/>
      <c r="Z78" s="129"/>
      <c r="AA78" s="129"/>
      <c r="AB78" s="129"/>
      <c r="AC78" s="129"/>
      <c r="AD78" s="129"/>
      <c r="AE78" s="129"/>
      <c r="AF78" s="258"/>
      <c r="AG78" s="258"/>
      <c r="AH78" s="258"/>
      <c r="AI78" s="258"/>
      <c r="AJ78" s="258"/>
      <c r="AK78" s="258"/>
      <c r="AL78" s="258"/>
      <c r="AM78" s="258"/>
      <c r="AN78" s="258"/>
      <c r="AO78" s="258"/>
      <c r="AP78" s="258"/>
      <c r="AQ78" s="258"/>
      <c r="AR78" s="258"/>
      <c r="AS78" s="129"/>
      <c r="AT78" s="129"/>
      <c r="AU78" s="129"/>
      <c r="AV78" s="129"/>
      <c r="AW78" s="129"/>
      <c r="AX78" s="117"/>
    </row>
    <row r="79" spans="1:65" s="11" customFormat="1" ht="16.5" customHeight="1" x14ac:dyDescent="0.25">
      <c r="A79" s="119"/>
      <c r="B79" s="129"/>
      <c r="C79" s="151"/>
      <c r="D79" s="151"/>
      <c r="E79" s="151"/>
      <c r="F79" s="151"/>
      <c r="G79" s="151"/>
      <c r="H79" s="151"/>
      <c r="I79" s="151"/>
      <c r="J79" s="151"/>
      <c r="K79" s="151"/>
      <c r="L79" s="151"/>
      <c r="M79" s="151"/>
      <c r="N79" s="151"/>
      <c r="O79" s="151"/>
      <c r="P79" s="151"/>
      <c r="Q79" s="151"/>
      <c r="R79" s="151"/>
      <c r="S79" s="151"/>
      <c r="T79" s="151"/>
      <c r="U79" s="151"/>
      <c r="V79" s="151"/>
      <c r="W79" s="129"/>
      <c r="X79" s="129"/>
      <c r="Y79" s="129"/>
      <c r="Z79" s="129"/>
      <c r="AA79" s="129"/>
      <c r="AB79" s="129"/>
      <c r="AC79" s="129"/>
      <c r="AD79" s="129"/>
      <c r="AE79" s="129"/>
      <c r="AF79" s="129"/>
      <c r="AG79" s="302" t="s">
        <v>62</v>
      </c>
      <c r="AH79" s="302"/>
      <c r="AI79" s="302"/>
      <c r="AJ79" s="302"/>
      <c r="AK79" s="302"/>
      <c r="AL79" s="302"/>
      <c r="AM79" s="302"/>
      <c r="AN79" s="302"/>
      <c r="AO79" s="302"/>
      <c r="AP79" s="302"/>
      <c r="AQ79" s="302"/>
      <c r="AR79" s="129"/>
      <c r="AS79" s="129"/>
      <c r="AT79" s="129"/>
      <c r="AU79" s="129"/>
      <c r="AV79" s="129"/>
      <c r="AW79" s="129"/>
      <c r="AX79" s="117"/>
    </row>
    <row r="80" spans="1:65" s="11" customFormat="1" ht="16.5" customHeight="1" x14ac:dyDescent="0.3">
      <c r="A80" s="119"/>
      <c r="B80" s="163" t="s">
        <v>63</v>
      </c>
      <c r="C80" s="163"/>
      <c r="D80" s="163"/>
      <c r="E80" s="163"/>
      <c r="F80" s="163"/>
      <c r="G80" s="147"/>
      <c r="H80" s="147"/>
      <c r="I80" s="147"/>
      <c r="J80" s="147"/>
      <c r="K80" s="147"/>
      <c r="L80" s="147"/>
      <c r="M80" s="147"/>
      <c r="N80" s="147"/>
      <c r="O80" s="147"/>
      <c r="P80" s="147"/>
      <c r="Q80" s="147"/>
      <c r="R80" s="147"/>
      <c r="S80" s="147"/>
      <c r="T80" s="147"/>
      <c r="U80" s="147"/>
      <c r="V80" s="147"/>
      <c r="W80" s="129"/>
      <c r="X80" s="129"/>
      <c r="Y80" s="129"/>
      <c r="Z80" s="129"/>
      <c r="AA80" s="129"/>
      <c r="AB80" s="129"/>
      <c r="AC80" s="129"/>
      <c r="AD80" s="129"/>
      <c r="AE80" s="129"/>
      <c r="AS80" s="129"/>
      <c r="AT80" s="303" t="s">
        <v>132</v>
      </c>
      <c r="AU80" s="303"/>
      <c r="AV80" s="303"/>
      <c r="AW80" s="303"/>
      <c r="AX80" s="304"/>
    </row>
    <row r="81" spans="1:60" s="5" customFormat="1" ht="8.25" customHeight="1" x14ac:dyDescent="0.25">
      <c r="A81" s="124"/>
      <c r="B81" s="125"/>
      <c r="C81" s="125"/>
      <c r="D81" s="125"/>
      <c r="E81" s="125"/>
      <c r="F81" s="125"/>
      <c r="G81" s="125"/>
      <c r="H81" s="125"/>
      <c r="I81" s="125"/>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125"/>
      <c r="AU81" s="125"/>
      <c r="AV81" s="125"/>
      <c r="AW81" s="125"/>
      <c r="AX81" s="126"/>
      <c r="BB81" s="11"/>
      <c r="BH81" s="11"/>
    </row>
    <row r="82" spans="1:60" s="3" customFormat="1" ht="16.5" customHeight="1" x14ac:dyDescent="0.25">
      <c r="B82" s="9"/>
      <c r="C82" s="9"/>
      <c r="D82" s="9"/>
      <c r="E82" s="8"/>
      <c r="G82" s="6"/>
      <c r="I82" s="7"/>
      <c r="J82" s="6"/>
      <c r="K82" s="10"/>
      <c r="L82" s="10"/>
      <c r="M82" s="10"/>
      <c r="N82" s="10"/>
      <c r="P82" s="10"/>
      <c r="Q82" s="10"/>
      <c r="R82" s="10"/>
      <c r="S82" s="10"/>
      <c r="U82" s="10"/>
      <c r="V82" s="10"/>
      <c r="W82" s="10"/>
      <c r="X82" s="10"/>
      <c r="Z82" s="10"/>
      <c r="AA82" s="10"/>
      <c r="AB82" s="10"/>
      <c r="AC82" s="10"/>
      <c r="AE82" s="10"/>
      <c r="AF82" s="10"/>
      <c r="AG82" s="10"/>
      <c r="AH82" s="10"/>
      <c r="AJ82" s="10"/>
      <c r="AK82" s="10"/>
      <c r="AL82" s="10"/>
      <c r="AM82" s="10"/>
      <c r="AO82" s="10"/>
      <c r="AP82" s="10"/>
      <c r="AQ82" s="10"/>
      <c r="AR82" s="10"/>
      <c r="AT82" s="10"/>
      <c r="AU82" s="10"/>
      <c r="AV82" s="10"/>
      <c r="AW82" s="10"/>
      <c r="BB82" s="11"/>
      <c r="BH82" s="5"/>
    </row>
    <row r="83" spans="1:60" x14ac:dyDescent="0.25">
      <c r="BB83" s="4"/>
    </row>
  </sheetData>
  <sheetProtection formatRows="0" insertRows="0" selectLockedCells="1"/>
  <mergeCells count="248">
    <mergeCell ref="M71:Q71"/>
    <mergeCell ref="T72:W72"/>
    <mergeCell ref="T71:W71"/>
    <mergeCell ref="M72:Q72"/>
    <mergeCell ref="AP73:AS73"/>
    <mergeCell ref="AP72:AS72"/>
    <mergeCell ref="AP71:AS71"/>
    <mergeCell ref="AG79:AQ79"/>
    <mergeCell ref="AT80:AX80"/>
    <mergeCell ref="M73:Q73"/>
    <mergeCell ref="T73:W73"/>
    <mergeCell ref="AD73:AO73"/>
    <mergeCell ref="S78:V78"/>
    <mergeCell ref="R72:S72"/>
    <mergeCell ref="R73:S73"/>
    <mergeCell ref="AL41:AV42"/>
    <mergeCell ref="AL43:AV45"/>
    <mergeCell ref="AL46:AV48"/>
    <mergeCell ref="AL49:AV51"/>
    <mergeCell ref="F68:AV68"/>
    <mergeCell ref="X71:Y71"/>
    <mergeCell ref="H58:K58"/>
    <mergeCell ref="D59:G59"/>
    <mergeCell ref="H59:K59"/>
    <mergeCell ref="D60:G60"/>
    <mergeCell ref="D63:G63"/>
    <mergeCell ref="H63:K63"/>
    <mergeCell ref="D58:G58"/>
    <mergeCell ref="H60:K60"/>
    <mergeCell ref="D55:G55"/>
    <mergeCell ref="H55:K55"/>
    <mergeCell ref="D56:G56"/>
    <mergeCell ref="H56:K56"/>
    <mergeCell ref="D57:G57"/>
    <mergeCell ref="H57:K57"/>
    <mergeCell ref="D49:G49"/>
    <mergeCell ref="H49:K49"/>
    <mergeCell ref="D50:G50"/>
    <mergeCell ref="H50:K50"/>
    <mergeCell ref="G78:H78"/>
    <mergeCell ref="Q65:Q67"/>
    <mergeCell ref="R65:R67"/>
    <mergeCell ref="J78:P78"/>
    <mergeCell ref="Q78:R78"/>
    <mergeCell ref="AF78:AR78"/>
    <mergeCell ref="D54:G54"/>
    <mergeCell ref="H54:K54"/>
    <mergeCell ref="L40:AI40"/>
    <mergeCell ref="AK40:AV40"/>
    <mergeCell ref="AK55:AV55"/>
    <mergeCell ref="AK56:AL56"/>
    <mergeCell ref="D61:G61"/>
    <mergeCell ref="X72:Y72"/>
    <mergeCell ref="X73:Y73"/>
    <mergeCell ref="AD71:AO71"/>
    <mergeCell ref="AD72:AO72"/>
    <mergeCell ref="D69:AV69"/>
    <mergeCell ref="D71:L71"/>
    <mergeCell ref="D72:L72"/>
    <mergeCell ref="D73:L73"/>
    <mergeCell ref="N70:Q70"/>
    <mergeCell ref="T70:W70"/>
    <mergeCell ref="R71:S71"/>
    <mergeCell ref="D51:G51"/>
    <mergeCell ref="H51:K51"/>
    <mergeCell ref="D52:G52"/>
    <mergeCell ref="H52:K52"/>
    <mergeCell ref="D53:G53"/>
    <mergeCell ref="H53:K53"/>
    <mergeCell ref="H44:K44"/>
    <mergeCell ref="D45:G45"/>
    <mergeCell ref="H45:K45"/>
    <mergeCell ref="D46:G46"/>
    <mergeCell ref="H46:K46"/>
    <mergeCell ref="D47:G47"/>
    <mergeCell ref="H47:K47"/>
    <mergeCell ref="D48:G48"/>
    <mergeCell ref="H48:K48"/>
    <mergeCell ref="B6:AW6"/>
    <mergeCell ref="H17:AF17"/>
    <mergeCell ref="AG17:AI17"/>
    <mergeCell ref="AJ17:AL17"/>
    <mergeCell ref="AM17:AO17"/>
    <mergeCell ref="AP17:AR17"/>
    <mergeCell ref="AS17:AU17"/>
    <mergeCell ref="S7:AF7"/>
    <mergeCell ref="E12:R13"/>
    <mergeCell ref="S8:AF9"/>
    <mergeCell ref="B16:AW16"/>
    <mergeCell ref="S15:U15"/>
    <mergeCell ref="AP15:AQ15"/>
    <mergeCell ref="S10:AF11"/>
    <mergeCell ref="D19:G19"/>
    <mergeCell ref="AJ18:AL18"/>
    <mergeCell ref="AM18:AO18"/>
    <mergeCell ref="AP18:AR18"/>
    <mergeCell ref="S12:AF13"/>
    <mergeCell ref="AG7:AT7"/>
    <mergeCell ref="AG8:AT9"/>
    <mergeCell ref="AG10:AT11"/>
    <mergeCell ref="AG12:AT13"/>
    <mergeCell ref="AS18:AU18"/>
    <mergeCell ref="H18:AF18"/>
    <mergeCell ref="AG18:AI18"/>
    <mergeCell ref="A2:AX3"/>
    <mergeCell ref="AS20:AU20"/>
    <mergeCell ref="H21:AF21"/>
    <mergeCell ref="AG21:AI21"/>
    <mergeCell ref="AJ21:AL21"/>
    <mergeCell ref="D17:G17"/>
    <mergeCell ref="AM21:AO21"/>
    <mergeCell ref="AP21:AR21"/>
    <mergeCell ref="AS21:AU21"/>
    <mergeCell ref="D18:G18"/>
    <mergeCell ref="AS19:AU19"/>
    <mergeCell ref="H20:AF20"/>
    <mergeCell ref="AG20:AI20"/>
    <mergeCell ref="AJ20:AL20"/>
    <mergeCell ref="AM20:AO20"/>
    <mergeCell ref="AP20:AR20"/>
    <mergeCell ref="H19:AF19"/>
    <mergeCell ref="AG19:AI19"/>
    <mergeCell ref="AJ19:AL19"/>
    <mergeCell ref="AM19:AO19"/>
    <mergeCell ref="AP19:AR19"/>
    <mergeCell ref="E7:R7"/>
    <mergeCell ref="E8:R9"/>
    <mergeCell ref="E10:R11"/>
    <mergeCell ref="CR30:CW31"/>
    <mergeCell ref="H24:AF24"/>
    <mergeCell ref="AG24:AI24"/>
    <mergeCell ref="AJ24:AL24"/>
    <mergeCell ref="AM24:AO24"/>
    <mergeCell ref="AJ27:AL27"/>
    <mergeCell ref="AM27:AO27"/>
    <mergeCell ref="CR32:CW33"/>
    <mergeCell ref="AT64:AT67"/>
    <mergeCell ref="H26:AF26"/>
    <mergeCell ref="AG26:AI26"/>
    <mergeCell ref="AJ26:AL26"/>
    <mergeCell ref="AS28:AU28"/>
    <mergeCell ref="H27:AF27"/>
    <mergeCell ref="AG27:AI27"/>
    <mergeCell ref="AS25:AU25"/>
    <mergeCell ref="AS26:AU26"/>
    <mergeCell ref="AM26:AO26"/>
    <mergeCell ref="AP26:AR26"/>
    <mergeCell ref="AJ28:AR28"/>
    <mergeCell ref="AP24:AR24"/>
    <mergeCell ref="AS24:AU24"/>
    <mergeCell ref="H25:AF25"/>
    <mergeCell ref="AG25:AI25"/>
    <mergeCell ref="AV64:AV67"/>
    <mergeCell ref="D22:G22"/>
    <mergeCell ref="D23:G23"/>
    <mergeCell ref="D24:G24"/>
    <mergeCell ref="D25:G25"/>
    <mergeCell ref="AM22:AO22"/>
    <mergeCell ref="F34:AU34"/>
    <mergeCell ref="F35:AU35"/>
    <mergeCell ref="AK57:AL57"/>
    <mergeCell ref="AS64:AS67"/>
    <mergeCell ref="D27:G27"/>
    <mergeCell ref="AP22:AR22"/>
    <mergeCell ref="AG23:AI23"/>
    <mergeCell ref="AJ23:AL23"/>
    <mergeCell ref="AM23:AO23"/>
    <mergeCell ref="AP23:AR23"/>
    <mergeCell ref="AS23:AU23"/>
    <mergeCell ref="AJ25:AL25"/>
    <mergeCell ref="AM25:AO25"/>
    <mergeCell ref="AP25:AR25"/>
    <mergeCell ref="AP27:AR27"/>
    <mergeCell ref="C38:AU38"/>
    <mergeCell ref="D40:K40"/>
    <mergeCell ref="D41:G41"/>
    <mergeCell ref="D20:G20"/>
    <mergeCell ref="D21:G21"/>
    <mergeCell ref="AH30:AU30"/>
    <mergeCell ref="D33:AA33"/>
    <mergeCell ref="AE33:AG33"/>
    <mergeCell ref="AN33:AO33"/>
    <mergeCell ref="J81:AS81"/>
    <mergeCell ref="AS27:AU27"/>
    <mergeCell ref="AQ64:AQ67"/>
    <mergeCell ref="AR64:AR67"/>
    <mergeCell ref="D26:G26"/>
    <mergeCell ref="AS22:AU22"/>
    <mergeCell ref="H23:AF23"/>
    <mergeCell ref="H22:AF22"/>
    <mergeCell ref="AG22:AI22"/>
    <mergeCell ref="AJ22:AL22"/>
    <mergeCell ref="AU64:AU67"/>
    <mergeCell ref="H41:K41"/>
    <mergeCell ref="D42:G42"/>
    <mergeCell ref="H42:K42"/>
    <mergeCell ref="G30:R30"/>
    <mergeCell ref="D43:G43"/>
    <mergeCell ref="H43:K43"/>
    <mergeCell ref="D44:G44"/>
    <mergeCell ref="AM63:AN63"/>
    <mergeCell ref="D64:G64"/>
    <mergeCell ref="H64:K64"/>
    <mergeCell ref="O65:O67"/>
    <mergeCell ref="P65:P67"/>
    <mergeCell ref="AP64:AP67"/>
    <mergeCell ref="AK63:AL63"/>
    <mergeCell ref="AM56:AN56"/>
    <mergeCell ref="AM57:AN57"/>
    <mergeCell ref="AM58:AN58"/>
    <mergeCell ref="AM59:AN59"/>
    <mergeCell ref="AM60:AN60"/>
    <mergeCell ref="AM61:AN61"/>
    <mergeCell ref="AM62:AN62"/>
    <mergeCell ref="AM64:AN67"/>
    <mergeCell ref="AK58:AL58"/>
    <mergeCell ref="AK59:AL59"/>
    <mergeCell ref="AK60:AL60"/>
    <mergeCell ref="AK61:AL61"/>
    <mergeCell ref="AK62:AL62"/>
    <mergeCell ref="AO64:AO67"/>
    <mergeCell ref="H61:K61"/>
    <mergeCell ref="D62:G62"/>
    <mergeCell ref="H62:K62"/>
    <mergeCell ref="B80:F80"/>
    <mergeCell ref="AE65:AE67"/>
    <mergeCell ref="AF65:AF67"/>
    <mergeCell ref="AG65:AG67"/>
    <mergeCell ref="AH65:AH67"/>
    <mergeCell ref="AI65:AI67"/>
    <mergeCell ref="AK64:AL67"/>
    <mergeCell ref="Y65:Y67"/>
    <mergeCell ref="Z65:Z67"/>
    <mergeCell ref="AA65:AA67"/>
    <mergeCell ref="AB65:AB67"/>
    <mergeCell ref="AC65:AC67"/>
    <mergeCell ref="AD65:AD67"/>
    <mergeCell ref="S65:S67"/>
    <mergeCell ref="T65:T67"/>
    <mergeCell ref="U65:U67"/>
    <mergeCell ref="V65:V67"/>
    <mergeCell ref="W65:W67"/>
    <mergeCell ref="X65:X67"/>
    <mergeCell ref="D65:G67"/>
    <mergeCell ref="H65:K67"/>
    <mergeCell ref="L65:L67"/>
    <mergeCell ref="M65:M67"/>
    <mergeCell ref="N65:N67"/>
  </mergeCells>
  <phoneticPr fontId="0" type="noConversion"/>
  <printOptions horizontalCentered="1"/>
  <pageMargins left="0.31496062992125984" right="0.31496062992125984" top="0.51181102362204722" bottom="0.51181102362204722" header="0.31496062992125984" footer="0.31496062992125984"/>
  <pageSetup paperSize="9" scale="65" fitToHeight="0" pageOrder="overThenDown"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6E369-5AC0-4143-B3CE-1EAFA7E82D21}">
  <dimension ref="A1:CW78"/>
  <sheetViews>
    <sheetView showGridLines="0" tabSelected="1" zoomScale="70" zoomScaleNormal="70" zoomScaleSheetLayoutView="115" workbookViewId="0">
      <selection activeCell="BI25" sqref="BI25"/>
    </sheetView>
  </sheetViews>
  <sheetFormatPr baseColWidth="10" defaultColWidth="9.1796875" defaultRowHeight="12.5" x14ac:dyDescent="0.25"/>
  <cols>
    <col min="1" max="1" width="1.1796875" style="2" customWidth="1"/>
    <col min="2" max="3" width="2.54296875" style="2" customWidth="1"/>
    <col min="4" max="6" width="2.81640625" style="2" customWidth="1"/>
    <col min="7" max="7" width="2.81640625" style="1" customWidth="1"/>
    <col min="8" max="34" width="2.54296875" style="1" customWidth="1"/>
    <col min="35" max="35" width="3.54296875" style="1" customWidth="1"/>
    <col min="36" max="36" width="2.54296875" style="1" customWidth="1"/>
    <col min="37" max="38" width="3.81640625" style="1" customWidth="1"/>
    <col min="39" max="40" width="4.453125" style="1" customWidth="1"/>
    <col min="41" max="41" width="4.6328125" style="1" customWidth="1"/>
    <col min="42" max="43" width="4" style="1" customWidth="1"/>
    <col min="44" max="44" width="4" style="2" customWidth="1"/>
    <col min="45" max="45" width="6.36328125" style="2" customWidth="1"/>
    <col min="46" max="47" width="3.453125" style="2" customWidth="1"/>
    <col min="48" max="49" width="2.54296875" style="2" customWidth="1"/>
    <col min="50" max="50" width="1.1796875" style="2" customWidth="1"/>
    <col min="51" max="53" width="3.54296875" style="1" customWidth="1"/>
    <col min="54" max="54" width="15.453125" style="1" customWidth="1"/>
    <col min="55" max="55" width="10.453125" style="1" customWidth="1"/>
    <col min="56" max="56" width="10" style="1" customWidth="1"/>
    <col min="57" max="57" width="9.1796875" style="1" customWidth="1"/>
    <col min="58" max="58" width="10" style="1" customWidth="1"/>
    <col min="59" max="59" width="3.54296875" style="1" customWidth="1"/>
    <col min="60" max="60" width="29.453125" style="1" customWidth="1"/>
    <col min="61" max="61" width="10.453125" style="1" customWidth="1"/>
    <col min="62" max="62" width="8.1796875" style="1" customWidth="1"/>
    <col min="63" max="63" width="6" style="1" customWidth="1"/>
    <col min="64" max="71" width="3.54296875" style="1" customWidth="1"/>
    <col min="72" max="72" width="21.453125" style="1" customWidth="1"/>
    <col min="73" max="81" width="3.54296875" style="3" customWidth="1"/>
    <col min="82" max="16384" width="9.1796875" style="2"/>
  </cols>
  <sheetData>
    <row r="1" spans="1:81" ht="18" customHeight="1" x14ac:dyDescent="0.25">
      <c r="A1" s="148"/>
      <c r="B1" s="110"/>
      <c r="C1" s="110"/>
      <c r="D1" s="110"/>
      <c r="E1" s="110"/>
      <c r="F1" s="110"/>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c r="AQ1" s="110"/>
      <c r="AR1" s="110"/>
      <c r="AS1" s="110"/>
      <c r="AT1" s="110"/>
      <c r="AU1" s="110"/>
      <c r="AV1" s="110"/>
      <c r="AW1" s="110"/>
      <c r="AX1" s="112"/>
      <c r="BK1" s="2"/>
      <c r="BL1" s="2"/>
      <c r="BM1" s="2"/>
      <c r="BN1" s="2"/>
      <c r="BO1" s="2"/>
      <c r="BP1" s="2"/>
      <c r="BQ1" s="2"/>
      <c r="BR1" s="2"/>
      <c r="BS1" s="2"/>
      <c r="BT1" s="2"/>
      <c r="BU1" s="2"/>
      <c r="BV1"/>
      <c r="BW1" s="2"/>
      <c r="BX1" s="2"/>
      <c r="BY1" s="2"/>
      <c r="BZ1" s="2"/>
      <c r="CA1" s="2"/>
      <c r="CB1" s="2"/>
      <c r="CC1" s="2"/>
    </row>
    <row r="2" spans="1:81" ht="18" customHeight="1" x14ac:dyDescent="0.25">
      <c r="A2" s="231" t="s">
        <v>133</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c r="AP2" s="232"/>
      <c r="AQ2" s="232"/>
      <c r="AR2" s="232"/>
      <c r="AS2" s="232"/>
      <c r="AT2" s="232"/>
      <c r="AU2" s="232"/>
      <c r="AV2" s="232"/>
      <c r="AW2" s="232"/>
      <c r="AX2" s="233"/>
      <c r="AY2" s="2"/>
      <c r="AZ2" s="2"/>
      <c r="BI2" s="2"/>
      <c r="BJ2" s="2"/>
      <c r="BK2" s="2"/>
      <c r="BL2" s="2"/>
      <c r="BM2" s="2"/>
      <c r="BN2" s="2"/>
      <c r="BO2" s="2"/>
      <c r="BP2" s="2"/>
      <c r="BQ2" s="2"/>
      <c r="BR2" s="2"/>
      <c r="BS2" s="2"/>
      <c r="BT2" s="2"/>
      <c r="BU2" s="2"/>
      <c r="BV2" s="2"/>
      <c r="BW2" s="2"/>
      <c r="BX2" s="2"/>
      <c r="BY2" s="2"/>
      <c r="BZ2" s="2"/>
      <c r="CA2" s="2"/>
      <c r="CB2" s="2"/>
      <c r="CC2" s="2"/>
    </row>
    <row r="3" spans="1:81" ht="18" customHeight="1" x14ac:dyDescent="0.25">
      <c r="A3" s="234"/>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U3" s="232"/>
      <c r="AV3" s="232"/>
      <c r="AW3" s="232"/>
      <c r="AX3" s="233"/>
      <c r="AY3" s="2"/>
      <c r="AZ3" s="2"/>
      <c r="BB3" s="11"/>
      <c r="BC3" s="11"/>
      <c r="BD3" s="11"/>
      <c r="BE3" s="11"/>
      <c r="BF3" s="11"/>
      <c r="BG3" s="11"/>
      <c r="BH3" s="11"/>
      <c r="BI3" s="11"/>
      <c r="BJ3" s="11"/>
      <c r="BK3" s="11"/>
      <c r="BL3" s="11"/>
      <c r="BM3" s="11"/>
      <c r="BN3" s="11"/>
      <c r="BO3" s="11"/>
      <c r="BP3" s="11"/>
      <c r="BQ3" s="11"/>
      <c r="BR3" s="11"/>
      <c r="BS3" s="11"/>
      <c r="BT3" s="11"/>
      <c r="BU3" s="2"/>
      <c r="BV3" s="2"/>
      <c r="BW3" s="2"/>
      <c r="BX3" s="2"/>
      <c r="BY3" s="2"/>
      <c r="BZ3" s="2"/>
      <c r="CA3" s="2"/>
      <c r="CB3" s="2"/>
      <c r="CC3" s="2"/>
    </row>
    <row r="4" spans="1:81" ht="18" customHeight="1" x14ac:dyDescent="0.25">
      <c r="A4" s="154"/>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3"/>
      <c r="AY4" s="2"/>
      <c r="AZ4" s="2"/>
      <c r="BB4" s="11"/>
      <c r="BC4" s="11"/>
      <c r="BD4" s="11"/>
      <c r="BE4" s="11"/>
      <c r="BF4" s="11"/>
      <c r="BG4" s="11"/>
      <c r="BH4" s="11"/>
      <c r="BI4" s="11"/>
      <c r="BJ4" s="11"/>
      <c r="BK4" s="11"/>
      <c r="BL4" s="11"/>
      <c r="BM4" s="11"/>
      <c r="BN4" s="11"/>
      <c r="BO4" s="11"/>
      <c r="BP4" s="11"/>
      <c r="BQ4" s="11"/>
      <c r="BR4" s="11"/>
      <c r="BS4" s="11"/>
      <c r="BT4" s="11"/>
      <c r="BU4" s="2"/>
      <c r="BV4" s="2"/>
      <c r="BW4" s="2"/>
      <c r="BX4" s="2"/>
      <c r="BY4" s="2"/>
      <c r="BZ4" s="2"/>
      <c r="CA4" s="2"/>
      <c r="CB4" s="2"/>
      <c r="CC4" s="2"/>
    </row>
    <row r="5" spans="1:81" ht="3.5" customHeight="1" x14ac:dyDescent="0.25">
      <c r="A5" s="154"/>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3"/>
      <c r="AY5" s="2"/>
      <c r="AZ5" s="2"/>
      <c r="BB5" s="11"/>
      <c r="BC5" s="11"/>
      <c r="BD5" s="11"/>
      <c r="BE5" s="11"/>
      <c r="BF5" s="11"/>
      <c r="BG5" s="11"/>
      <c r="BH5" s="11"/>
      <c r="BI5" s="11"/>
      <c r="BJ5" s="11"/>
      <c r="BK5" s="11"/>
      <c r="BL5" s="11"/>
      <c r="BM5" s="11"/>
      <c r="BN5" s="11"/>
      <c r="BO5" s="11"/>
      <c r="BP5" s="11"/>
      <c r="BQ5" s="11"/>
      <c r="BR5" s="11"/>
      <c r="BS5" s="11"/>
      <c r="BT5" s="11"/>
      <c r="BU5" s="2"/>
      <c r="BV5" s="2"/>
      <c r="BW5" s="2"/>
      <c r="BX5" s="2"/>
      <c r="BY5" s="2"/>
      <c r="BZ5" s="2"/>
      <c r="CA5" s="2"/>
      <c r="CB5" s="2"/>
      <c r="CC5" s="2"/>
    </row>
    <row r="6" spans="1:81" s="11" customFormat="1" ht="18" customHeight="1" x14ac:dyDescent="0.3">
      <c r="A6" s="115"/>
      <c r="B6" s="247" t="s">
        <v>0</v>
      </c>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47"/>
      <c r="AQ6" s="247"/>
      <c r="AR6" s="247"/>
      <c r="AS6" s="247"/>
      <c r="AT6" s="247"/>
      <c r="AU6" s="247"/>
      <c r="AV6" s="247"/>
      <c r="AW6" s="247"/>
      <c r="AX6" s="114"/>
    </row>
    <row r="7" spans="1:81" s="151" customFormat="1" ht="18" customHeight="1" x14ac:dyDescent="0.25">
      <c r="A7" s="159"/>
      <c r="B7" s="147"/>
      <c r="C7" s="147"/>
      <c r="D7" s="147"/>
      <c r="E7" s="236" t="s">
        <v>1</v>
      </c>
      <c r="F7" s="236"/>
      <c r="G7" s="236"/>
      <c r="H7" s="236"/>
      <c r="I7" s="236"/>
      <c r="J7" s="236"/>
      <c r="K7" s="236"/>
      <c r="L7" s="236"/>
      <c r="M7" s="236"/>
      <c r="N7" s="236"/>
      <c r="O7" s="236"/>
      <c r="P7" s="236"/>
      <c r="Q7" s="236"/>
      <c r="R7" s="236"/>
      <c r="S7" s="236" t="s">
        <v>2</v>
      </c>
      <c r="T7" s="236"/>
      <c r="U7" s="236"/>
      <c r="V7" s="236"/>
      <c r="W7" s="236"/>
      <c r="X7" s="236"/>
      <c r="Y7" s="236"/>
      <c r="Z7" s="236"/>
      <c r="AA7" s="236"/>
      <c r="AB7" s="236"/>
      <c r="AC7" s="236"/>
      <c r="AD7" s="236"/>
      <c r="AE7" s="236"/>
      <c r="AF7" s="236"/>
      <c r="AG7" s="236" t="s">
        <v>3</v>
      </c>
      <c r="AH7" s="236"/>
      <c r="AI7" s="236"/>
      <c r="AJ7" s="236"/>
      <c r="AK7" s="236"/>
      <c r="AL7" s="236"/>
      <c r="AM7" s="236"/>
      <c r="AN7" s="236"/>
      <c r="AO7" s="236"/>
      <c r="AP7" s="236"/>
      <c r="AQ7" s="236"/>
      <c r="AR7" s="236"/>
      <c r="AS7" s="236"/>
      <c r="AT7" s="236"/>
      <c r="AU7" s="147"/>
      <c r="AV7" s="147"/>
      <c r="AW7" s="160"/>
      <c r="AX7" s="161"/>
    </row>
    <row r="8" spans="1:81" s="11" customFormat="1" ht="14.5" customHeight="1" x14ac:dyDescent="0.3">
      <c r="A8" s="115"/>
      <c r="B8" s="116"/>
      <c r="C8" s="116"/>
      <c r="D8" s="116"/>
      <c r="E8" s="237"/>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42"/>
      <c r="AU8" s="116"/>
      <c r="AV8" s="116"/>
      <c r="AW8" s="130"/>
      <c r="AX8" s="117"/>
    </row>
    <row r="9" spans="1:81" s="11" customFormat="1" ht="14.5" customHeight="1" x14ac:dyDescent="0.3">
      <c r="A9" s="115"/>
      <c r="B9" s="116"/>
      <c r="C9" s="116"/>
      <c r="D9" s="116"/>
      <c r="E9" s="239"/>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240"/>
      <c r="AT9" s="243"/>
      <c r="AU9" s="116"/>
      <c r="AV9" s="116"/>
      <c r="AW9" s="130"/>
      <c r="AX9" s="117"/>
    </row>
    <row r="10" spans="1:81" s="9" customFormat="1" ht="12.5" customHeight="1" x14ac:dyDescent="0.3">
      <c r="A10" s="115"/>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8"/>
      <c r="AV10" s="118"/>
      <c r="AW10" s="118"/>
      <c r="AX10" s="117"/>
      <c r="AY10" s="11"/>
      <c r="AZ10" s="11"/>
      <c r="BA10" s="11"/>
      <c r="BB10" s="11"/>
      <c r="BC10" s="11"/>
      <c r="BD10" s="11"/>
      <c r="BE10" s="11"/>
      <c r="BF10" s="11"/>
      <c r="BG10" s="11"/>
      <c r="BH10" s="11"/>
      <c r="BI10" s="11"/>
      <c r="BJ10" s="11"/>
      <c r="BK10" s="11"/>
      <c r="BL10" s="11"/>
      <c r="BM10" s="11"/>
      <c r="BN10" s="11"/>
      <c r="BO10" s="11"/>
      <c r="BP10" s="11"/>
      <c r="BQ10" s="11"/>
      <c r="BR10" s="11"/>
      <c r="BS10" s="11"/>
      <c r="BT10" s="11"/>
    </row>
    <row r="11" spans="1:81" s="11" customFormat="1" ht="18" customHeight="1" x14ac:dyDescent="0.3">
      <c r="A11" s="115"/>
      <c r="B11" s="150" t="s">
        <v>4</v>
      </c>
      <c r="C11" s="116"/>
      <c r="D11" s="116"/>
      <c r="E11" s="116"/>
      <c r="F11" s="116"/>
      <c r="G11" s="116"/>
      <c r="H11" s="116"/>
      <c r="I11" s="116"/>
      <c r="J11" s="116"/>
      <c r="K11" s="116"/>
      <c r="L11" s="116"/>
      <c r="M11" s="116"/>
      <c r="N11" s="116"/>
      <c r="O11" s="116"/>
      <c r="S11" s="253"/>
      <c r="T11" s="254"/>
      <c r="U11" s="255"/>
      <c r="V11" s="131" t="s">
        <v>5</v>
      </c>
      <c r="X11" s="116"/>
      <c r="Y11" s="116"/>
      <c r="Z11" s="116"/>
      <c r="AA11" s="116"/>
      <c r="AD11" s="132" t="s">
        <v>6</v>
      </c>
      <c r="AE11" s="123"/>
      <c r="AF11" s="123"/>
      <c r="AG11" s="123"/>
      <c r="AH11" s="123"/>
      <c r="AI11" s="123"/>
      <c r="AJ11" s="123"/>
      <c r="AK11" s="123"/>
      <c r="AL11" s="123"/>
      <c r="AM11" s="123"/>
      <c r="AN11" s="123"/>
      <c r="AP11" s="253"/>
      <c r="AQ11" s="255"/>
      <c r="AR11" s="131"/>
      <c r="AS11" s="116"/>
      <c r="AX11" s="117"/>
      <c r="BE11" s="116"/>
    </row>
    <row r="12" spans="1:81" s="11" customFormat="1" ht="18" customHeight="1" x14ac:dyDescent="0.3">
      <c r="A12" s="115"/>
      <c r="B12" s="208" t="s">
        <v>139</v>
      </c>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c r="AW12" s="252"/>
      <c r="AX12" s="117"/>
      <c r="BB12" s="116"/>
      <c r="BC12" s="116"/>
      <c r="BD12" s="116"/>
      <c r="BE12" s="116"/>
      <c r="BF12" s="116"/>
      <c r="BG12" s="116"/>
      <c r="BH12" s="116"/>
      <c r="BI12" s="116"/>
      <c r="BJ12" s="116"/>
      <c r="BK12" s="116"/>
      <c r="BL12" s="116"/>
      <c r="BM12" s="116"/>
      <c r="BN12" s="116"/>
      <c r="BO12" s="116"/>
      <c r="BP12" s="116"/>
      <c r="BQ12" s="116"/>
    </row>
    <row r="13" spans="1:81" s="11" customFormat="1" ht="42.75" customHeight="1" x14ac:dyDescent="0.3">
      <c r="A13" s="115"/>
      <c r="B13" s="116"/>
      <c r="C13" s="116"/>
      <c r="D13" s="235" t="s">
        <v>8</v>
      </c>
      <c r="E13" s="235"/>
      <c r="F13" s="235"/>
      <c r="G13" s="235"/>
      <c r="H13" s="248" t="s">
        <v>9</v>
      </c>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49" t="s">
        <v>10</v>
      </c>
      <c r="AH13" s="250"/>
      <c r="AI13" s="250"/>
      <c r="AJ13" s="249" t="s">
        <v>11</v>
      </c>
      <c r="AK13" s="250"/>
      <c r="AL13" s="250"/>
      <c r="AM13" s="249" t="s">
        <v>12</v>
      </c>
      <c r="AN13" s="250"/>
      <c r="AO13" s="250"/>
      <c r="AP13" s="249" t="s">
        <v>13</v>
      </c>
      <c r="AQ13" s="250"/>
      <c r="AR13" s="250"/>
      <c r="AS13" s="249" t="s">
        <v>14</v>
      </c>
      <c r="AT13" s="250"/>
      <c r="AU13" s="250"/>
      <c r="AV13" s="116"/>
      <c r="AW13" s="116"/>
      <c r="AX13" s="117"/>
      <c r="BB13" s="116"/>
      <c r="BC13" s="116"/>
      <c r="BD13" s="116"/>
      <c r="BE13" s="116"/>
      <c r="BF13" s="116"/>
      <c r="BG13" s="116"/>
      <c r="BH13" s="116"/>
      <c r="BI13" s="116"/>
      <c r="BJ13" s="116"/>
      <c r="BK13" s="116"/>
      <c r="BL13" s="116"/>
      <c r="BM13" s="116"/>
      <c r="BN13" s="116"/>
      <c r="BO13" s="116"/>
      <c r="BP13" s="116"/>
      <c r="BQ13" s="116"/>
    </row>
    <row r="14" spans="1:81" s="11" customFormat="1" ht="15.75" customHeight="1" x14ac:dyDescent="0.3">
      <c r="A14" s="115"/>
      <c r="B14" s="116"/>
      <c r="C14" s="116"/>
      <c r="D14" s="206">
        <v>1</v>
      </c>
      <c r="E14" s="206"/>
      <c r="F14" s="206"/>
      <c r="G14" s="206"/>
      <c r="H14" s="245"/>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46"/>
      <c r="AG14" s="245"/>
      <c r="AH14" s="216"/>
      <c r="AI14" s="246"/>
      <c r="AJ14" s="214"/>
      <c r="AK14" s="214"/>
      <c r="AL14" s="214"/>
      <c r="AM14" s="214"/>
      <c r="AN14" s="214"/>
      <c r="AO14" s="214"/>
      <c r="AP14" s="214"/>
      <c r="AQ14" s="214"/>
      <c r="AR14" s="214"/>
      <c r="AS14" s="214"/>
      <c r="AT14" s="214"/>
      <c r="AU14" s="214"/>
      <c r="AV14" s="116"/>
      <c r="AW14" s="116"/>
      <c r="AX14" s="117"/>
      <c r="BB14" s="116"/>
      <c r="BC14" s="116"/>
      <c r="BD14" s="116"/>
      <c r="BE14" s="116"/>
      <c r="BF14" s="116"/>
      <c r="BG14" s="116"/>
      <c r="BH14" s="116"/>
      <c r="BI14" s="116"/>
      <c r="BJ14" s="116"/>
      <c r="BK14" s="116"/>
      <c r="BL14" s="116"/>
      <c r="BM14" s="116"/>
      <c r="BN14" s="116"/>
      <c r="BO14" s="116"/>
      <c r="BP14" s="116"/>
      <c r="BQ14" s="116"/>
    </row>
    <row r="15" spans="1:81" s="11" customFormat="1" ht="15.75" customHeight="1" x14ac:dyDescent="0.3">
      <c r="A15" s="115"/>
      <c r="B15" s="116"/>
      <c r="C15" s="116"/>
      <c r="D15" s="206">
        <v>2</v>
      </c>
      <c r="E15" s="206"/>
      <c r="F15" s="206"/>
      <c r="G15" s="206"/>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116"/>
      <c r="AW15" s="116"/>
      <c r="AX15" s="117"/>
    </row>
    <row r="16" spans="1:81" s="9" customFormat="1" ht="15.75" customHeight="1" x14ac:dyDescent="0.3">
      <c r="A16" s="115"/>
      <c r="B16" s="116"/>
      <c r="C16" s="116"/>
      <c r="D16" s="206">
        <v>3</v>
      </c>
      <c r="E16" s="206"/>
      <c r="F16" s="206"/>
      <c r="G16" s="206"/>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c r="AS16" s="214"/>
      <c r="AT16" s="214"/>
      <c r="AU16" s="214"/>
      <c r="AV16" s="116"/>
      <c r="AW16" s="116"/>
      <c r="AX16" s="117"/>
      <c r="AZ16" s="11"/>
      <c r="BA16" s="11"/>
      <c r="BB16" s="116"/>
      <c r="BC16" s="116"/>
      <c r="BD16" s="116"/>
      <c r="BE16" s="116"/>
      <c r="BF16" s="11"/>
      <c r="BG16" s="11"/>
      <c r="BH16" s="11"/>
      <c r="BI16" s="11"/>
      <c r="BJ16" s="11"/>
      <c r="BK16" s="11"/>
      <c r="BL16" s="11"/>
      <c r="BM16" s="11"/>
      <c r="BN16" s="11"/>
      <c r="BO16" s="11"/>
      <c r="BP16" s="11"/>
      <c r="BQ16" s="11"/>
      <c r="BR16" s="11"/>
      <c r="BS16" s="11"/>
      <c r="BT16" s="11"/>
    </row>
    <row r="17" spans="1:101" s="12" customFormat="1" ht="15.75" customHeight="1" x14ac:dyDescent="0.3">
      <c r="A17" s="115"/>
      <c r="B17" s="116"/>
      <c r="C17" s="116"/>
      <c r="D17" s="206">
        <v>4</v>
      </c>
      <c r="E17" s="206"/>
      <c r="F17" s="206"/>
      <c r="G17" s="206"/>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116"/>
      <c r="AW17" s="116"/>
      <c r="AX17" s="117"/>
      <c r="AZ17" s="11"/>
      <c r="BA17" s="11"/>
      <c r="BB17" s="116"/>
      <c r="BC17" s="116"/>
      <c r="BD17" s="116"/>
      <c r="BE17" s="116"/>
      <c r="BF17" s="11"/>
      <c r="BG17" s="11"/>
      <c r="BH17" s="11"/>
      <c r="BI17" s="11"/>
      <c r="BJ17" s="11"/>
      <c r="BK17" s="11"/>
      <c r="BL17" s="11"/>
      <c r="BM17" s="11"/>
      <c r="BN17" s="11"/>
      <c r="BO17" s="11"/>
      <c r="BP17" s="11"/>
      <c r="BQ17" s="11"/>
      <c r="BR17" s="11"/>
      <c r="BS17" s="11"/>
      <c r="BT17" s="11"/>
    </row>
    <row r="18" spans="1:101" s="12" customFormat="1" ht="15.75" customHeight="1" x14ac:dyDescent="0.3">
      <c r="A18" s="115"/>
      <c r="B18" s="116"/>
      <c r="C18" s="116"/>
      <c r="D18" s="206">
        <v>5</v>
      </c>
      <c r="E18" s="206"/>
      <c r="F18" s="206"/>
      <c r="G18" s="206"/>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116"/>
      <c r="AW18" s="116"/>
      <c r="AX18" s="117"/>
      <c r="AZ18" s="11"/>
      <c r="BA18" s="11"/>
      <c r="BB18" s="116"/>
      <c r="BC18" s="116"/>
      <c r="BD18" s="116"/>
      <c r="BE18" s="116"/>
      <c r="BF18" s="11"/>
      <c r="BG18" s="11"/>
      <c r="BH18" s="11"/>
      <c r="BI18" s="11"/>
      <c r="BJ18" s="11"/>
      <c r="BK18" s="11"/>
      <c r="BL18" s="11"/>
      <c r="BM18" s="11"/>
      <c r="BN18" s="11"/>
      <c r="BO18" s="11"/>
      <c r="BP18" s="11"/>
      <c r="BQ18" s="11"/>
      <c r="BR18" s="11"/>
      <c r="BS18" s="11"/>
      <c r="BT18" s="11"/>
    </row>
    <row r="19" spans="1:101" s="12" customFormat="1" ht="15.75" customHeight="1" x14ac:dyDescent="0.3">
      <c r="A19" s="115"/>
      <c r="B19" s="116"/>
      <c r="C19" s="116"/>
      <c r="D19" s="206">
        <v>6</v>
      </c>
      <c r="E19" s="206"/>
      <c r="F19" s="206"/>
      <c r="G19" s="206"/>
      <c r="H19" s="214"/>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4"/>
      <c r="AP19" s="214"/>
      <c r="AQ19" s="214"/>
      <c r="AR19" s="214"/>
      <c r="AS19" s="214"/>
      <c r="AT19" s="214"/>
      <c r="AU19" s="214"/>
      <c r="AV19" s="116"/>
      <c r="AW19" s="116"/>
      <c r="AX19" s="117"/>
      <c r="AZ19" s="11"/>
      <c r="BA19" s="11"/>
      <c r="BB19" s="116"/>
      <c r="BC19" s="116"/>
      <c r="BD19" s="116"/>
      <c r="BE19" s="116"/>
      <c r="BF19" s="11"/>
      <c r="BG19" s="11"/>
      <c r="BH19" s="11"/>
      <c r="BI19" s="11"/>
      <c r="BJ19" s="11"/>
      <c r="BK19" s="11"/>
      <c r="BL19" s="11"/>
      <c r="BM19" s="11"/>
      <c r="BN19" s="11"/>
      <c r="BO19" s="11"/>
      <c r="BP19" s="11"/>
      <c r="BQ19" s="11"/>
      <c r="BR19" s="11"/>
      <c r="BS19" s="11"/>
      <c r="BT19" s="11"/>
    </row>
    <row r="20" spans="1:101" s="12" customFormat="1" ht="15.75" customHeight="1" x14ac:dyDescent="0.3">
      <c r="A20" s="115"/>
      <c r="B20" s="116"/>
      <c r="C20" s="116"/>
      <c r="D20" s="206">
        <v>7</v>
      </c>
      <c r="E20" s="206"/>
      <c r="F20" s="206"/>
      <c r="G20" s="206"/>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c r="AS20" s="214"/>
      <c r="AT20" s="214"/>
      <c r="AU20" s="214"/>
      <c r="AV20" s="116"/>
      <c r="AW20" s="116"/>
      <c r="AX20" s="117"/>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row>
    <row r="21" spans="1:101" s="12" customFormat="1" ht="15.75" customHeight="1" x14ac:dyDescent="0.3">
      <c r="A21" s="115"/>
      <c r="B21" s="116"/>
      <c r="C21" s="116"/>
      <c r="D21" s="206">
        <v>8</v>
      </c>
      <c r="E21" s="206"/>
      <c r="F21" s="206"/>
      <c r="G21" s="206"/>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116"/>
      <c r="AW21" s="116"/>
      <c r="AX21" s="117"/>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row>
    <row r="22" spans="1:101" s="12" customFormat="1" ht="15.75" customHeight="1" x14ac:dyDescent="0.3">
      <c r="A22" s="115"/>
      <c r="B22" s="116"/>
      <c r="C22" s="116"/>
      <c r="D22" s="206">
        <v>9</v>
      </c>
      <c r="E22" s="206"/>
      <c r="F22" s="206"/>
      <c r="G22" s="206"/>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4"/>
      <c r="AU22" s="214"/>
      <c r="AV22" s="116"/>
      <c r="AW22" s="116"/>
      <c r="AX22" s="117"/>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row>
    <row r="23" spans="1:101" s="12" customFormat="1" ht="15.75" customHeight="1" thickBot="1" x14ac:dyDescent="0.35">
      <c r="A23" s="115"/>
      <c r="B23" s="116"/>
      <c r="C23" s="116"/>
      <c r="D23" s="206">
        <v>10</v>
      </c>
      <c r="E23" s="206"/>
      <c r="F23" s="206"/>
      <c r="G23" s="206"/>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3"/>
      <c r="AK23" s="213"/>
      <c r="AL23" s="213"/>
      <c r="AM23" s="213"/>
      <c r="AN23" s="213"/>
      <c r="AO23" s="213"/>
      <c r="AP23" s="213"/>
      <c r="AQ23" s="213"/>
      <c r="AR23" s="213"/>
      <c r="AS23" s="213"/>
      <c r="AT23" s="213"/>
      <c r="AU23" s="213"/>
      <c r="AV23" s="116"/>
      <c r="AW23" s="116"/>
      <c r="AX23" s="117"/>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row>
    <row r="24" spans="1:101" s="12" customFormat="1" ht="15.75" customHeight="1" thickBot="1" x14ac:dyDescent="0.35">
      <c r="A24" s="115"/>
      <c r="B24" s="116"/>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228" t="s">
        <v>15</v>
      </c>
      <c r="AK24" s="229"/>
      <c r="AL24" s="229"/>
      <c r="AM24" s="229"/>
      <c r="AN24" s="229"/>
      <c r="AO24" s="229"/>
      <c r="AP24" s="229"/>
      <c r="AQ24" s="229"/>
      <c r="AR24" s="230"/>
      <c r="AS24" s="225" t="str">
        <f>IF(COUNT(AS14:AU23)=0,"",SUM(AS14:AU23))</f>
        <v/>
      </c>
      <c r="AT24" s="226"/>
      <c r="AU24" s="227"/>
      <c r="AV24" s="129"/>
      <c r="AW24" s="116"/>
      <c r="AX24" s="117"/>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row>
    <row r="25" spans="1:101" s="11" customFormat="1" ht="10.5" customHeight="1" x14ac:dyDescent="0.3">
      <c r="A25" s="115"/>
      <c r="B25" s="116"/>
      <c r="C25" s="133"/>
      <c r="D25" s="133" t="s">
        <v>16</v>
      </c>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16"/>
      <c r="AX25" s="117"/>
    </row>
    <row r="26" spans="1:101" s="11" customFormat="1" ht="12.5" customHeight="1" x14ac:dyDescent="0.3">
      <c r="A26" s="115"/>
      <c r="C26" s="129"/>
      <c r="D26" s="129"/>
      <c r="E26" s="129"/>
      <c r="F26" s="133">
        <v>1</v>
      </c>
      <c r="G26" s="207" t="s">
        <v>17</v>
      </c>
      <c r="H26" s="207"/>
      <c r="I26" s="207"/>
      <c r="J26" s="207"/>
      <c r="K26" s="207"/>
      <c r="L26" s="207"/>
      <c r="M26" s="207"/>
      <c r="N26" s="207"/>
      <c r="O26" s="207"/>
      <c r="P26" s="207"/>
      <c r="Q26" s="207"/>
      <c r="R26" s="207"/>
      <c r="T26" s="133"/>
      <c r="U26" s="133"/>
      <c r="W26" s="133">
        <v>2</v>
      </c>
      <c r="X26" s="135" t="s">
        <v>18</v>
      </c>
      <c r="Y26" s="134"/>
      <c r="Z26" s="134"/>
      <c r="AA26" s="134"/>
      <c r="AB26" s="134"/>
      <c r="AC26" s="134"/>
      <c r="AD26" s="134"/>
      <c r="AE26" s="134"/>
      <c r="AF26" s="134"/>
      <c r="AG26" s="133">
        <v>3</v>
      </c>
      <c r="AH26" s="207" t="s">
        <v>19</v>
      </c>
      <c r="AI26" s="207"/>
      <c r="AJ26" s="207"/>
      <c r="AK26" s="207"/>
      <c r="AL26" s="207"/>
      <c r="AM26" s="207"/>
      <c r="AN26" s="207"/>
      <c r="AO26" s="207"/>
      <c r="AP26" s="207"/>
      <c r="AQ26" s="207"/>
      <c r="AR26" s="207"/>
      <c r="AS26" s="207"/>
      <c r="AT26" s="207"/>
      <c r="AU26" s="207"/>
      <c r="AV26" s="129"/>
      <c r="AX26" s="117"/>
      <c r="CR26" s="220" t="s">
        <v>20</v>
      </c>
      <c r="CS26" s="220"/>
      <c r="CT26" s="220"/>
      <c r="CU26" s="220"/>
      <c r="CV26" s="220"/>
      <c r="CW26" s="220"/>
    </row>
    <row r="27" spans="1:101" s="11" customFormat="1" ht="12.5" customHeight="1" x14ac:dyDescent="0.3">
      <c r="A27" s="115"/>
      <c r="C27" s="129"/>
      <c r="D27" s="129"/>
      <c r="E27" s="129"/>
      <c r="F27" s="133">
        <v>4</v>
      </c>
      <c r="G27" s="135" t="s">
        <v>21</v>
      </c>
      <c r="H27" s="134"/>
      <c r="I27" s="134"/>
      <c r="J27" s="134"/>
      <c r="K27" s="134"/>
      <c r="L27" s="134"/>
      <c r="M27" s="134"/>
      <c r="N27" s="134"/>
      <c r="O27" s="134"/>
      <c r="P27" s="134"/>
      <c r="Q27" s="134"/>
      <c r="R27" s="134"/>
      <c r="T27" s="133"/>
      <c r="U27" s="133"/>
      <c r="W27" s="133">
        <v>5</v>
      </c>
      <c r="X27" s="135" t="s">
        <v>22</v>
      </c>
      <c r="Y27" s="134"/>
      <c r="Z27" s="134"/>
      <c r="AA27" s="134"/>
      <c r="AB27" s="134"/>
      <c r="AC27" s="134"/>
      <c r="AD27" s="134"/>
      <c r="AE27" s="134"/>
      <c r="AF27" s="134"/>
      <c r="AG27" s="133">
        <v>6</v>
      </c>
      <c r="AH27" s="135" t="s">
        <v>23</v>
      </c>
      <c r="AI27" s="134"/>
      <c r="AJ27" s="134"/>
      <c r="AK27" s="134"/>
      <c r="AL27" s="134"/>
      <c r="AM27" s="134"/>
      <c r="AO27" s="134"/>
      <c r="AQ27" s="133"/>
      <c r="AR27" s="133"/>
      <c r="AS27" s="133"/>
      <c r="AT27" s="133"/>
      <c r="AU27" s="133"/>
      <c r="AV27" s="129"/>
      <c r="AX27" s="117"/>
      <c r="CR27" s="220"/>
      <c r="CS27" s="220"/>
      <c r="CT27" s="220"/>
      <c r="CU27" s="220"/>
      <c r="CV27" s="220"/>
      <c r="CW27" s="220"/>
    </row>
    <row r="28" spans="1:101" s="11" customFormat="1" ht="21" customHeight="1" x14ac:dyDescent="0.3">
      <c r="A28" s="115"/>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c r="AV28" s="129"/>
      <c r="AX28" s="117"/>
      <c r="CR28" s="221" t="e">
        <f>CONCATENATE("≈ ",#REF!," Sm3/h")</f>
        <v>#REF!</v>
      </c>
      <c r="CS28" s="222"/>
      <c r="CT28" s="222"/>
      <c r="CU28" s="222"/>
      <c r="CV28" s="222"/>
      <c r="CW28" s="222"/>
    </row>
    <row r="29" spans="1:101" s="11" customFormat="1" ht="21" customHeight="1" x14ac:dyDescent="0.3">
      <c r="A29" s="115"/>
      <c r="C29" s="136" t="s">
        <v>24</v>
      </c>
      <c r="D29" s="208" t="s">
        <v>25</v>
      </c>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137"/>
      <c r="AC29" s="137"/>
      <c r="AD29" s="136" t="s">
        <v>26</v>
      </c>
      <c r="AE29" s="209"/>
      <c r="AF29" s="210"/>
      <c r="AG29" s="211"/>
      <c r="AH29" s="137"/>
      <c r="AI29" s="137"/>
      <c r="AJ29" s="137"/>
      <c r="AK29" s="137"/>
      <c r="AL29" s="137"/>
      <c r="AM29" s="136" t="s">
        <v>27</v>
      </c>
      <c r="AN29" s="209"/>
      <c r="AO29" s="211"/>
      <c r="AP29" s="131"/>
      <c r="AQ29" s="116"/>
      <c r="AR29" s="137"/>
      <c r="AS29" s="137"/>
      <c r="AT29" s="137"/>
      <c r="AU29" s="137"/>
      <c r="AV29" s="129"/>
      <c r="AX29" s="117"/>
      <c r="CR29" s="223"/>
      <c r="CS29" s="224"/>
      <c r="CT29" s="224"/>
      <c r="CU29" s="224"/>
      <c r="CV29" s="224"/>
      <c r="CW29" s="224"/>
    </row>
    <row r="30" spans="1:101" s="11" customFormat="1" ht="21" customHeight="1" x14ac:dyDescent="0.3">
      <c r="A30" s="115"/>
      <c r="B30" s="129"/>
      <c r="C30" s="133"/>
      <c r="D30" s="136" t="s">
        <v>28</v>
      </c>
      <c r="E30" s="129"/>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5"/>
      <c r="AL30" s="215"/>
      <c r="AM30" s="215"/>
      <c r="AN30" s="215"/>
      <c r="AO30" s="215"/>
      <c r="AP30" s="215"/>
      <c r="AQ30" s="215"/>
      <c r="AR30" s="215"/>
      <c r="AS30" s="215"/>
      <c r="AT30" s="215"/>
      <c r="AU30" s="215"/>
      <c r="AV30" s="129"/>
      <c r="AW30" s="129"/>
      <c r="AX30" s="117"/>
    </row>
    <row r="31" spans="1:101" s="11" customFormat="1" ht="13.5" customHeight="1" x14ac:dyDescent="0.3">
      <c r="A31" s="115"/>
      <c r="B31" s="129"/>
      <c r="C31" s="129"/>
      <c r="D31" s="129"/>
      <c r="E31" s="129"/>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6"/>
      <c r="AM31" s="216"/>
      <c r="AN31" s="216"/>
      <c r="AO31" s="216"/>
      <c r="AP31" s="216"/>
      <c r="AQ31" s="216"/>
      <c r="AR31" s="216"/>
      <c r="AS31" s="216"/>
      <c r="AT31" s="216"/>
      <c r="AU31" s="216"/>
      <c r="AV31" s="129"/>
      <c r="AW31" s="129"/>
      <c r="AX31" s="117"/>
    </row>
    <row r="32" spans="1:101" s="11" customFormat="1" ht="10.5" customHeight="1" x14ac:dyDescent="0.3">
      <c r="A32" s="115"/>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17"/>
    </row>
    <row r="33" spans="1:50" s="11" customFormat="1" ht="1.5" customHeight="1" x14ac:dyDescent="0.3">
      <c r="A33" s="115"/>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22"/>
    </row>
    <row r="34" spans="1:50" s="11" customFormat="1" ht="13.5" customHeight="1" x14ac:dyDescent="0.3">
      <c r="A34" s="115"/>
      <c r="B34" s="129"/>
      <c r="C34" s="217" t="s">
        <v>29</v>
      </c>
      <c r="D34" s="217"/>
      <c r="E34" s="217"/>
      <c r="F34" s="217"/>
      <c r="G34" s="217"/>
      <c r="H34" s="217"/>
      <c r="I34" s="217"/>
      <c r="J34" s="217"/>
      <c r="K34" s="217"/>
      <c r="L34" s="217"/>
      <c r="M34" s="217"/>
      <c r="N34" s="217"/>
      <c r="O34" s="217"/>
      <c r="P34" s="217"/>
      <c r="Q34" s="217"/>
      <c r="R34" s="217"/>
      <c r="S34" s="217"/>
      <c r="T34" s="217"/>
      <c r="U34" s="217"/>
      <c r="V34" s="217"/>
      <c r="W34" s="217"/>
      <c r="X34" s="217"/>
      <c r="Y34" s="217"/>
      <c r="Z34" s="217"/>
      <c r="AA34" s="217"/>
      <c r="AB34" s="217"/>
      <c r="AC34" s="217"/>
      <c r="AD34" s="217"/>
      <c r="AE34" s="217"/>
      <c r="AF34" s="217"/>
      <c r="AG34" s="217"/>
      <c r="AH34" s="217"/>
      <c r="AI34" s="217"/>
      <c r="AJ34" s="217"/>
      <c r="AK34" s="217"/>
      <c r="AL34" s="217"/>
      <c r="AM34" s="217"/>
      <c r="AN34" s="217"/>
      <c r="AO34" s="217"/>
      <c r="AP34" s="217"/>
      <c r="AQ34" s="217"/>
      <c r="AR34" s="217"/>
      <c r="AS34" s="217"/>
      <c r="AT34" s="217"/>
      <c r="AU34" s="217"/>
      <c r="AV34" s="129"/>
      <c r="AW34" s="129"/>
      <c r="AX34" s="122"/>
    </row>
    <row r="35" spans="1:50" s="11" customFormat="1" ht="13.5" customHeight="1" thickBot="1" x14ac:dyDescent="0.3">
      <c r="A35" s="11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2"/>
    </row>
    <row r="36" spans="1:50" s="11" customFormat="1" ht="26.5" customHeight="1" x14ac:dyDescent="0.25">
      <c r="A36" s="119"/>
      <c r="B36" s="129"/>
      <c r="C36" s="129"/>
      <c r="D36" s="311" t="s">
        <v>30</v>
      </c>
      <c r="E36" s="312"/>
      <c r="F36" s="312"/>
      <c r="G36" s="312"/>
      <c r="H36" s="312"/>
      <c r="I36" s="312"/>
      <c r="J36" s="312"/>
      <c r="K36" s="312"/>
      <c r="L36" s="313" t="s">
        <v>31</v>
      </c>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5"/>
      <c r="AJ36" s="129"/>
      <c r="AK36" s="352" t="s">
        <v>134</v>
      </c>
      <c r="AL36" s="353"/>
      <c r="AM36" s="354"/>
      <c r="AN36" s="358" t="s">
        <v>135</v>
      </c>
      <c r="AO36" s="359"/>
      <c r="AP36" s="359"/>
      <c r="AQ36" s="360"/>
      <c r="AR36" s="358" t="s">
        <v>136</v>
      </c>
      <c r="AS36" s="359"/>
      <c r="AT36" s="359"/>
      <c r="AU36" s="364"/>
      <c r="AV36"/>
      <c r="AW36" s="129"/>
      <c r="AX36" s="117"/>
    </row>
    <row r="37" spans="1:50" s="11" customFormat="1" ht="13.5" customHeight="1" thickBot="1" x14ac:dyDescent="0.3">
      <c r="A37" s="119"/>
      <c r="B37" s="129"/>
      <c r="C37" s="129"/>
      <c r="D37" s="196">
        <v>0</v>
      </c>
      <c r="E37" s="197"/>
      <c r="F37" s="197"/>
      <c r="G37" s="197"/>
      <c r="H37" s="310">
        <v>0</v>
      </c>
      <c r="I37" s="310"/>
      <c r="J37" s="310"/>
      <c r="K37" s="310"/>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49"/>
      <c r="AJ37" s="129"/>
      <c r="AK37" s="355"/>
      <c r="AL37" s="356"/>
      <c r="AM37" s="357"/>
      <c r="AN37" s="361"/>
      <c r="AO37" s="362"/>
      <c r="AP37" s="362"/>
      <c r="AQ37" s="363"/>
      <c r="AR37" s="361"/>
      <c r="AS37" s="362"/>
      <c r="AT37" s="362"/>
      <c r="AU37" s="365"/>
      <c r="AV37"/>
      <c r="AW37" s="129"/>
      <c r="AX37" s="121"/>
    </row>
    <row r="38" spans="1:50" s="11" customFormat="1" ht="13.5" customHeight="1" x14ac:dyDescent="0.25">
      <c r="A38" s="119"/>
      <c r="B38" s="129"/>
      <c r="C38" s="129"/>
      <c r="D38" s="196">
        <v>4.1666666666666699E-2</v>
      </c>
      <c r="E38" s="197"/>
      <c r="F38" s="197"/>
      <c r="G38" s="197"/>
      <c r="H38" s="310">
        <v>0</v>
      </c>
      <c r="I38" s="310"/>
      <c r="J38" s="310"/>
      <c r="K38" s="310"/>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49"/>
      <c r="AJ38" s="129"/>
      <c r="AK38" s="366">
        <v>1</v>
      </c>
      <c r="AL38" s="367"/>
      <c r="AM38" s="368"/>
      <c r="AN38" s="369"/>
      <c r="AO38" s="367"/>
      <c r="AP38" s="367"/>
      <c r="AQ38" s="368"/>
      <c r="AR38" s="369"/>
      <c r="AS38" s="367"/>
      <c r="AT38" s="367"/>
      <c r="AU38" s="370"/>
      <c r="AV38"/>
      <c r="AW38" s="129"/>
      <c r="AX38" s="121"/>
    </row>
    <row r="39" spans="1:50" s="11" customFormat="1" ht="13.5" customHeight="1" x14ac:dyDescent="0.25">
      <c r="A39" s="119"/>
      <c r="B39" s="129"/>
      <c r="C39" s="129"/>
      <c r="D39" s="196">
        <v>8.3333333333333301E-2</v>
      </c>
      <c r="E39" s="197"/>
      <c r="F39" s="197"/>
      <c r="G39" s="197"/>
      <c r="H39" s="310">
        <v>0</v>
      </c>
      <c r="I39" s="310"/>
      <c r="J39" s="310"/>
      <c r="K39" s="310"/>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49"/>
      <c r="AJ39" s="129"/>
      <c r="AK39" s="325"/>
      <c r="AL39" s="320"/>
      <c r="AM39" s="321"/>
      <c r="AN39" s="319"/>
      <c r="AO39" s="320"/>
      <c r="AP39" s="320"/>
      <c r="AQ39" s="321"/>
      <c r="AR39" s="319"/>
      <c r="AS39" s="320"/>
      <c r="AT39" s="320"/>
      <c r="AU39" s="323"/>
      <c r="AV39"/>
      <c r="AW39" s="129"/>
      <c r="AX39" s="121"/>
    </row>
    <row r="40" spans="1:50" s="11" customFormat="1" ht="13.5" customHeight="1" x14ac:dyDescent="0.25">
      <c r="A40" s="120"/>
      <c r="B40" s="129"/>
      <c r="C40" s="129"/>
      <c r="D40" s="196">
        <v>0.125</v>
      </c>
      <c r="E40" s="197"/>
      <c r="F40" s="197"/>
      <c r="G40" s="197"/>
      <c r="H40" s="310">
        <v>0</v>
      </c>
      <c r="I40" s="310"/>
      <c r="J40" s="310"/>
      <c r="K40" s="310"/>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49"/>
      <c r="AJ40" s="129"/>
      <c r="AK40" s="324">
        <v>2</v>
      </c>
      <c r="AL40" s="317"/>
      <c r="AM40" s="318"/>
      <c r="AN40" s="316"/>
      <c r="AO40" s="317"/>
      <c r="AP40" s="317"/>
      <c r="AQ40" s="318"/>
      <c r="AR40" s="316"/>
      <c r="AS40" s="317"/>
      <c r="AT40" s="317"/>
      <c r="AU40" s="322"/>
      <c r="AV40"/>
      <c r="AW40" s="129"/>
      <c r="AX40" s="121"/>
    </row>
    <row r="41" spans="1:50" s="11" customFormat="1" ht="13.5" customHeight="1" x14ac:dyDescent="0.25">
      <c r="A41" s="120"/>
      <c r="B41" s="129"/>
      <c r="C41" s="129"/>
      <c r="D41" s="196">
        <v>0.16666666666666699</v>
      </c>
      <c r="E41" s="197"/>
      <c r="F41" s="197"/>
      <c r="G41" s="197"/>
      <c r="H41" s="310">
        <v>0</v>
      </c>
      <c r="I41" s="310"/>
      <c r="J41" s="310"/>
      <c r="K41" s="310"/>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49"/>
      <c r="AJ41" s="129"/>
      <c r="AK41" s="325"/>
      <c r="AL41" s="320"/>
      <c r="AM41" s="321"/>
      <c r="AN41" s="319"/>
      <c r="AO41" s="320"/>
      <c r="AP41" s="320"/>
      <c r="AQ41" s="321"/>
      <c r="AR41" s="319"/>
      <c r="AS41" s="320"/>
      <c r="AT41" s="320"/>
      <c r="AU41" s="323"/>
      <c r="AV41"/>
      <c r="AW41" s="129"/>
      <c r="AX41" s="121"/>
    </row>
    <row r="42" spans="1:50" s="11" customFormat="1" ht="13.5" customHeight="1" x14ac:dyDescent="0.25">
      <c r="A42" s="120"/>
      <c r="B42" s="129"/>
      <c r="C42" s="129"/>
      <c r="D42" s="196">
        <v>0.20833333333333301</v>
      </c>
      <c r="E42" s="197"/>
      <c r="F42" s="197"/>
      <c r="G42" s="197"/>
      <c r="H42" s="310">
        <v>0</v>
      </c>
      <c r="I42" s="310"/>
      <c r="J42" s="310"/>
      <c r="K42" s="310"/>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49"/>
      <c r="AJ42" s="129"/>
      <c r="AK42" s="324">
        <v>3</v>
      </c>
      <c r="AL42" s="317"/>
      <c r="AM42" s="318"/>
      <c r="AN42" s="316"/>
      <c r="AO42" s="317"/>
      <c r="AP42" s="317"/>
      <c r="AQ42" s="318"/>
      <c r="AR42" s="316"/>
      <c r="AS42" s="317"/>
      <c r="AT42" s="317"/>
      <c r="AU42" s="322"/>
      <c r="AV42"/>
      <c r="AW42" s="129"/>
      <c r="AX42" s="121"/>
    </row>
    <row r="43" spans="1:50" s="11" customFormat="1" ht="13.5" customHeight="1" x14ac:dyDescent="0.25">
      <c r="A43" s="119"/>
      <c r="B43" s="129"/>
      <c r="C43" s="129"/>
      <c r="D43" s="196">
        <v>0.25</v>
      </c>
      <c r="E43" s="197"/>
      <c r="F43" s="197"/>
      <c r="G43" s="197"/>
      <c r="H43" s="310">
        <v>0</v>
      </c>
      <c r="I43" s="310"/>
      <c r="J43" s="310"/>
      <c r="K43" s="310"/>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49"/>
      <c r="AJ43" s="129"/>
      <c r="AK43" s="325"/>
      <c r="AL43" s="320"/>
      <c r="AM43" s="321"/>
      <c r="AN43" s="319"/>
      <c r="AO43" s="320"/>
      <c r="AP43" s="320"/>
      <c r="AQ43" s="321"/>
      <c r="AR43" s="319"/>
      <c r="AS43" s="320"/>
      <c r="AT43" s="320"/>
      <c r="AU43" s="323"/>
      <c r="AV43"/>
      <c r="AW43" s="129"/>
      <c r="AX43" s="117"/>
    </row>
    <row r="44" spans="1:50" s="11" customFormat="1" ht="13.5" customHeight="1" x14ac:dyDescent="0.25">
      <c r="A44" s="119"/>
      <c r="B44" s="129"/>
      <c r="C44" s="129"/>
      <c r="D44" s="196">
        <v>0.29166666666666702</v>
      </c>
      <c r="E44" s="197"/>
      <c r="F44" s="197"/>
      <c r="G44" s="197"/>
      <c r="H44" s="310">
        <v>0</v>
      </c>
      <c r="I44" s="310"/>
      <c r="J44" s="310"/>
      <c r="K44" s="310"/>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49"/>
      <c r="AJ44" s="129"/>
      <c r="AK44" s="324">
        <v>4</v>
      </c>
      <c r="AL44" s="317"/>
      <c r="AM44" s="318"/>
      <c r="AN44" s="316"/>
      <c r="AO44" s="317"/>
      <c r="AP44" s="317"/>
      <c r="AQ44" s="318"/>
      <c r="AR44" s="316"/>
      <c r="AS44" s="317"/>
      <c r="AT44" s="317"/>
      <c r="AU44" s="322"/>
      <c r="AV44"/>
      <c r="AW44" s="129"/>
      <c r="AX44" s="117"/>
    </row>
    <row r="45" spans="1:50" s="11" customFormat="1" ht="13.5" customHeight="1" x14ac:dyDescent="0.25">
      <c r="A45" s="119"/>
      <c r="B45" s="129"/>
      <c r="C45" s="129"/>
      <c r="D45" s="196">
        <v>0.33333333333333298</v>
      </c>
      <c r="E45" s="197"/>
      <c r="F45" s="197"/>
      <c r="G45" s="197"/>
      <c r="H45" s="310">
        <v>0</v>
      </c>
      <c r="I45" s="310"/>
      <c r="J45" s="310"/>
      <c r="K45" s="310"/>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49"/>
      <c r="AJ45" s="129"/>
      <c r="AK45" s="325"/>
      <c r="AL45" s="320"/>
      <c r="AM45" s="321"/>
      <c r="AN45" s="319"/>
      <c r="AO45" s="320"/>
      <c r="AP45" s="320"/>
      <c r="AQ45" s="321"/>
      <c r="AR45" s="319"/>
      <c r="AS45" s="320"/>
      <c r="AT45" s="320"/>
      <c r="AU45" s="323"/>
      <c r="AV45"/>
      <c r="AW45" s="129"/>
      <c r="AX45" s="117"/>
    </row>
    <row r="46" spans="1:50" s="11" customFormat="1" ht="13.5" customHeight="1" x14ac:dyDescent="0.25">
      <c r="A46" s="119"/>
      <c r="B46" s="129"/>
      <c r="C46" s="129"/>
      <c r="D46" s="196">
        <v>0.375</v>
      </c>
      <c r="E46" s="197"/>
      <c r="F46" s="197"/>
      <c r="G46" s="197"/>
      <c r="H46" s="310">
        <v>0</v>
      </c>
      <c r="I46" s="310"/>
      <c r="J46" s="310"/>
      <c r="K46" s="310"/>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49"/>
      <c r="AJ46" s="129"/>
      <c r="AK46" s="324">
        <v>5</v>
      </c>
      <c r="AL46" s="317"/>
      <c r="AM46" s="318"/>
      <c r="AN46" s="316"/>
      <c r="AO46" s="317"/>
      <c r="AP46" s="317"/>
      <c r="AQ46" s="318"/>
      <c r="AR46" s="316"/>
      <c r="AS46" s="317"/>
      <c r="AT46" s="317"/>
      <c r="AU46" s="322"/>
      <c r="AV46"/>
      <c r="AW46" s="129"/>
      <c r="AX46" s="117"/>
    </row>
    <row r="47" spans="1:50" s="11" customFormat="1" ht="12" customHeight="1" x14ac:dyDescent="0.25">
      <c r="A47" s="119"/>
      <c r="B47" s="129"/>
      <c r="C47" s="129"/>
      <c r="D47" s="196">
        <v>0.41666666666666702</v>
      </c>
      <c r="E47" s="197"/>
      <c r="F47" s="197"/>
      <c r="G47" s="197"/>
      <c r="H47" s="310">
        <v>0</v>
      </c>
      <c r="I47" s="310"/>
      <c r="J47" s="310"/>
      <c r="K47" s="310"/>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49"/>
      <c r="AJ47" s="129"/>
      <c r="AK47" s="325"/>
      <c r="AL47" s="320"/>
      <c r="AM47" s="321"/>
      <c r="AN47" s="319"/>
      <c r="AO47" s="320"/>
      <c r="AP47" s="320"/>
      <c r="AQ47" s="321"/>
      <c r="AR47" s="319"/>
      <c r="AS47" s="320"/>
      <c r="AT47" s="320"/>
      <c r="AU47" s="323"/>
      <c r="AV47"/>
      <c r="AW47" s="129"/>
      <c r="AX47" s="117"/>
    </row>
    <row r="48" spans="1:50" s="11" customFormat="1" ht="12" customHeight="1" x14ac:dyDescent="0.25">
      <c r="A48" s="119"/>
      <c r="B48" s="129"/>
      <c r="C48" s="129"/>
      <c r="D48" s="196">
        <v>0.45833333333333298</v>
      </c>
      <c r="E48" s="197"/>
      <c r="F48" s="197"/>
      <c r="G48" s="197"/>
      <c r="H48" s="310">
        <v>0</v>
      </c>
      <c r="I48" s="310"/>
      <c r="J48" s="310"/>
      <c r="K48" s="310"/>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49"/>
      <c r="AJ48" s="129"/>
      <c r="AK48" s="324">
        <v>6</v>
      </c>
      <c r="AL48" s="317"/>
      <c r="AM48" s="318"/>
      <c r="AN48" s="316"/>
      <c r="AO48" s="317"/>
      <c r="AP48" s="317"/>
      <c r="AQ48" s="318"/>
      <c r="AR48" s="316"/>
      <c r="AS48" s="317"/>
      <c r="AT48" s="317"/>
      <c r="AU48" s="322"/>
      <c r="AV48"/>
      <c r="AW48" s="129"/>
      <c r="AX48" s="117"/>
    </row>
    <row r="49" spans="1:78" s="11" customFormat="1" ht="12" customHeight="1" x14ac:dyDescent="0.25">
      <c r="A49" s="119"/>
      <c r="B49" s="129"/>
      <c r="C49" s="129"/>
      <c r="D49" s="196">
        <v>0.5</v>
      </c>
      <c r="E49" s="197"/>
      <c r="F49" s="197"/>
      <c r="G49" s="197"/>
      <c r="H49" s="310">
        <v>0</v>
      </c>
      <c r="I49" s="310"/>
      <c r="J49" s="310"/>
      <c r="K49" s="310"/>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49"/>
      <c r="AJ49" s="129"/>
      <c r="AK49" s="325"/>
      <c r="AL49" s="320"/>
      <c r="AM49" s="321"/>
      <c r="AN49" s="319"/>
      <c r="AO49" s="320"/>
      <c r="AP49" s="320"/>
      <c r="AQ49" s="321"/>
      <c r="AR49" s="319"/>
      <c r="AS49" s="320"/>
      <c r="AT49" s="320"/>
      <c r="AU49" s="323"/>
      <c r="AV49"/>
      <c r="AW49" s="129"/>
      <c r="AX49" s="117"/>
    </row>
    <row r="50" spans="1:78" s="11" customFormat="1" ht="12" customHeight="1" x14ac:dyDescent="0.25">
      <c r="A50" s="119"/>
      <c r="B50" s="129"/>
      <c r="C50" s="129"/>
      <c r="D50" s="196">
        <v>0.54166666666666696</v>
      </c>
      <c r="E50" s="197"/>
      <c r="F50" s="197"/>
      <c r="G50" s="197"/>
      <c r="H50" s="310">
        <v>0</v>
      </c>
      <c r="I50" s="310"/>
      <c r="J50" s="310"/>
      <c r="K50" s="310"/>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49"/>
      <c r="AJ50" s="129"/>
      <c r="AK50" s="324">
        <v>7</v>
      </c>
      <c r="AL50" s="317"/>
      <c r="AM50" s="318"/>
      <c r="AN50" s="316"/>
      <c r="AO50" s="317"/>
      <c r="AP50" s="317"/>
      <c r="AQ50" s="318"/>
      <c r="AR50" s="316"/>
      <c r="AS50" s="317"/>
      <c r="AT50" s="317"/>
      <c r="AU50" s="322"/>
      <c r="AV50"/>
      <c r="AW50" s="129"/>
      <c r="AX50" s="117"/>
    </row>
    <row r="51" spans="1:78" s="11" customFormat="1" ht="12" customHeight="1" x14ac:dyDescent="0.25">
      <c r="A51" s="119"/>
      <c r="B51" s="129"/>
      <c r="C51" s="129"/>
      <c r="D51" s="196">
        <v>0.58333333333333304</v>
      </c>
      <c r="E51" s="197"/>
      <c r="F51" s="197"/>
      <c r="G51" s="197"/>
      <c r="H51" s="310">
        <v>0</v>
      </c>
      <c r="I51" s="310"/>
      <c r="J51" s="310"/>
      <c r="K51" s="310"/>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49"/>
      <c r="AJ51" s="129"/>
      <c r="AK51" s="325"/>
      <c r="AL51" s="320"/>
      <c r="AM51" s="321"/>
      <c r="AN51" s="319"/>
      <c r="AO51" s="320"/>
      <c r="AP51" s="320"/>
      <c r="AQ51" s="321"/>
      <c r="AR51" s="319"/>
      <c r="AS51" s="320"/>
      <c r="AT51" s="320"/>
      <c r="AU51" s="323"/>
      <c r="AV51"/>
      <c r="AW51" s="129"/>
      <c r="AX51" s="117"/>
    </row>
    <row r="52" spans="1:78" s="11" customFormat="1" ht="12" customHeight="1" x14ac:dyDescent="0.25">
      <c r="A52" s="119"/>
      <c r="B52" s="129"/>
      <c r="C52" s="129"/>
      <c r="D52" s="196">
        <v>0.625</v>
      </c>
      <c r="E52" s="197"/>
      <c r="F52" s="197"/>
      <c r="G52" s="197"/>
      <c r="H52" s="310">
        <v>0</v>
      </c>
      <c r="I52" s="310"/>
      <c r="J52" s="310"/>
      <c r="K52" s="310"/>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49"/>
      <c r="AJ52" s="129"/>
      <c r="AK52" s="324">
        <v>8</v>
      </c>
      <c r="AL52" s="317"/>
      <c r="AM52" s="318"/>
      <c r="AN52" s="316"/>
      <c r="AO52" s="317"/>
      <c r="AP52" s="317"/>
      <c r="AQ52" s="318"/>
      <c r="AR52" s="316"/>
      <c r="AS52" s="317"/>
      <c r="AT52" s="317"/>
      <c r="AU52" s="322"/>
      <c r="AV52"/>
      <c r="AW52" s="129"/>
      <c r="AX52" s="117"/>
    </row>
    <row r="53" spans="1:78" s="11" customFormat="1" ht="12" customHeight="1" x14ac:dyDescent="0.25">
      <c r="A53" s="119"/>
      <c r="B53" s="129"/>
      <c r="C53" s="129"/>
      <c r="D53" s="196">
        <v>0.66666666666666696</v>
      </c>
      <c r="E53" s="197"/>
      <c r="F53" s="197"/>
      <c r="G53" s="197"/>
      <c r="H53" s="310">
        <v>0</v>
      </c>
      <c r="I53" s="310"/>
      <c r="J53" s="310"/>
      <c r="K53" s="310"/>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49"/>
      <c r="AJ53" s="129"/>
      <c r="AK53" s="325"/>
      <c r="AL53" s="320"/>
      <c r="AM53" s="321"/>
      <c r="AN53" s="319"/>
      <c r="AO53" s="320"/>
      <c r="AP53" s="320"/>
      <c r="AQ53" s="321"/>
      <c r="AR53" s="319"/>
      <c r="AS53" s="320"/>
      <c r="AT53" s="320"/>
      <c r="AU53" s="323"/>
      <c r="AV53"/>
      <c r="AW53" s="129"/>
      <c r="AX53" s="117"/>
    </row>
    <row r="54" spans="1:78" s="11" customFormat="1" ht="12" customHeight="1" x14ac:dyDescent="0.25">
      <c r="A54" s="119"/>
      <c r="B54" s="129"/>
      <c r="C54" s="129"/>
      <c r="D54" s="196">
        <v>0.70833333333333304</v>
      </c>
      <c r="E54" s="197"/>
      <c r="F54" s="197"/>
      <c r="G54" s="197"/>
      <c r="H54" s="310">
        <v>0</v>
      </c>
      <c r="I54" s="310"/>
      <c r="J54" s="310"/>
      <c r="K54" s="310"/>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49"/>
      <c r="AJ54" s="129"/>
      <c r="AK54" s="324">
        <v>9</v>
      </c>
      <c r="AL54" s="317"/>
      <c r="AM54" s="318"/>
      <c r="AN54" s="316"/>
      <c r="AO54" s="317"/>
      <c r="AP54" s="317"/>
      <c r="AQ54" s="318"/>
      <c r="AR54" s="316"/>
      <c r="AS54" s="317"/>
      <c r="AT54" s="317"/>
      <c r="AU54" s="322"/>
      <c r="AV54"/>
      <c r="AW54" s="129"/>
      <c r="AX54" s="117"/>
    </row>
    <row r="55" spans="1:78" s="11" customFormat="1" ht="13.5" customHeight="1" x14ac:dyDescent="0.25">
      <c r="A55" s="119"/>
      <c r="B55" s="129"/>
      <c r="C55" s="129"/>
      <c r="D55" s="196">
        <v>0.750000000000001</v>
      </c>
      <c r="E55" s="197"/>
      <c r="F55" s="197"/>
      <c r="G55" s="197"/>
      <c r="H55" s="310">
        <v>0</v>
      </c>
      <c r="I55" s="310"/>
      <c r="J55" s="310"/>
      <c r="K55" s="310"/>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49"/>
      <c r="AJ55" s="129"/>
      <c r="AK55" s="325"/>
      <c r="AL55" s="320"/>
      <c r="AM55" s="321"/>
      <c r="AN55" s="319"/>
      <c r="AO55" s="320"/>
      <c r="AP55" s="320"/>
      <c r="AQ55" s="321"/>
      <c r="AR55" s="319"/>
      <c r="AS55" s="320"/>
      <c r="AT55" s="320"/>
      <c r="AU55" s="323"/>
      <c r="AV55"/>
      <c r="AW55" s="129"/>
      <c r="AX55" s="128" t="s">
        <v>42</v>
      </c>
      <c r="BY55" s="127"/>
      <c r="BZ55" s="127"/>
    </row>
    <row r="56" spans="1:78" s="11" customFormat="1" ht="12" customHeight="1" x14ac:dyDescent="0.25">
      <c r="A56" s="119"/>
      <c r="B56" s="129"/>
      <c r="C56" s="129"/>
      <c r="D56" s="196">
        <v>0.79166666666666696</v>
      </c>
      <c r="E56" s="197"/>
      <c r="F56" s="197"/>
      <c r="G56" s="197"/>
      <c r="H56" s="310">
        <v>0</v>
      </c>
      <c r="I56" s="310"/>
      <c r="J56" s="310"/>
      <c r="K56" s="310"/>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49"/>
      <c r="AJ56" s="129"/>
      <c r="AK56" s="324">
        <v>10</v>
      </c>
      <c r="AL56" s="317"/>
      <c r="AM56" s="318"/>
      <c r="AN56" s="316"/>
      <c r="AO56" s="317"/>
      <c r="AP56" s="317"/>
      <c r="AQ56" s="318"/>
      <c r="AR56" s="316"/>
      <c r="AS56" s="317"/>
      <c r="AT56" s="317"/>
      <c r="AU56" s="322"/>
      <c r="AV56"/>
      <c r="AW56" s="129"/>
      <c r="AX56" s="117"/>
      <c r="BY56" s="127"/>
      <c r="BZ56" s="127"/>
    </row>
    <row r="57" spans="1:78" s="11" customFormat="1" ht="13.5" customHeight="1" x14ac:dyDescent="0.25">
      <c r="A57" s="119"/>
      <c r="B57" s="129"/>
      <c r="C57" s="129"/>
      <c r="D57" s="196">
        <v>0.83333333333333404</v>
      </c>
      <c r="E57" s="197"/>
      <c r="F57" s="197"/>
      <c r="G57" s="197"/>
      <c r="H57" s="310">
        <v>0</v>
      </c>
      <c r="I57" s="310"/>
      <c r="J57" s="310"/>
      <c r="K57" s="310"/>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49"/>
      <c r="AJ57" s="129"/>
      <c r="AK57" s="325"/>
      <c r="AL57" s="320"/>
      <c r="AM57" s="321"/>
      <c r="AN57" s="319"/>
      <c r="AO57" s="320"/>
      <c r="AP57" s="320"/>
      <c r="AQ57" s="321"/>
      <c r="AR57" s="319"/>
      <c r="AS57" s="320"/>
      <c r="AT57" s="320"/>
      <c r="AU57" s="323"/>
      <c r="AV57"/>
      <c r="AW57" s="129"/>
      <c r="AX57" s="117"/>
      <c r="BY57" s="127"/>
      <c r="BZ57" s="127"/>
    </row>
    <row r="58" spans="1:78" s="11" customFormat="1" ht="12.75" customHeight="1" x14ac:dyDescent="0.25">
      <c r="A58" s="119"/>
      <c r="B58" s="129"/>
      <c r="C58" s="129"/>
      <c r="D58" s="196">
        <v>0.875000000000001</v>
      </c>
      <c r="E58" s="197"/>
      <c r="F58" s="197"/>
      <c r="G58" s="197"/>
      <c r="H58" s="310">
        <v>0</v>
      </c>
      <c r="I58" s="310"/>
      <c r="J58" s="310"/>
      <c r="K58" s="310"/>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49"/>
      <c r="AJ58" s="129"/>
      <c r="AK58" s="324">
        <v>11</v>
      </c>
      <c r="AL58" s="317"/>
      <c r="AM58" s="318"/>
      <c r="AN58" s="316"/>
      <c r="AO58" s="317"/>
      <c r="AP58" s="317"/>
      <c r="AQ58" s="318"/>
      <c r="AR58" s="316"/>
      <c r="AS58" s="317"/>
      <c r="AT58" s="317"/>
      <c r="AU58" s="322"/>
      <c r="AV58"/>
      <c r="AW58" s="129"/>
      <c r="AX58" s="117"/>
    </row>
    <row r="59" spans="1:78" s="11" customFormat="1" ht="12.75" customHeight="1" x14ac:dyDescent="0.25">
      <c r="A59" s="119"/>
      <c r="B59" s="129"/>
      <c r="C59" s="129"/>
      <c r="D59" s="196">
        <v>0.91666666666666696</v>
      </c>
      <c r="E59" s="197"/>
      <c r="F59" s="197"/>
      <c r="G59" s="197"/>
      <c r="H59" s="310">
        <v>0</v>
      </c>
      <c r="I59" s="310"/>
      <c r="J59" s="310"/>
      <c r="K59" s="310"/>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49"/>
      <c r="AJ59" s="129"/>
      <c r="AK59" s="325"/>
      <c r="AL59" s="320"/>
      <c r="AM59" s="321"/>
      <c r="AN59" s="319"/>
      <c r="AO59" s="320"/>
      <c r="AP59" s="320"/>
      <c r="AQ59" s="321"/>
      <c r="AR59" s="319"/>
      <c r="AS59" s="320"/>
      <c r="AT59" s="320"/>
      <c r="AU59" s="323"/>
      <c r="AV59"/>
      <c r="AW59" s="129"/>
      <c r="AX59" s="117"/>
    </row>
    <row r="60" spans="1:78" s="11" customFormat="1" ht="12.75" customHeight="1" x14ac:dyDescent="0.25">
      <c r="A60" s="119"/>
      <c r="B60" s="129"/>
      <c r="C60" s="129"/>
      <c r="D60" s="196">
        <v>0.95833333333333404</v>
      </c>
      <c r="E60" s="197"/>
      <c r="F60" s="197"/>
      <c r="G60" s="197"/>
      <c r="H60" s="310">
        <v>0</v>
      </c>
      <c r="I60" s="310"/>
      <c r="J60" s="310"/>
      <c r="K60" s="310"/>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49"/>
      <c r="AJ60" s="129"/>
      <c r="AK60" s="324">
        <v>12</v>
      </c>
      <c r="AL60" s="317"/>
      <c r="AM60" s="318"/>
      <c r="AN60" s="316"/>
      <c r="AO60" s="317"/>
      <c r="AP60" s="317"/>
      <c r="AQ60" s="318"/>
      <c r="AR60" s="316"/>
      <c r="AS60" s="317"/>
      <c r="AT60" s="317"/>
      <c r="AU60" s="322"/>
      <c r="AV60"/>
      <c r="AW60" s="129"/>
      <c r="AX60" s="117"/>
    </row>
    <row r="61" spans="1:78" s="11" customFormat="1" ht="12.75" customHeight="1" thickBot="1" x14ac:dyDescent="0.3">
      <c r="A61" s="119"/>
      <c r="B61" s="129"/>
      <c r="C61" s="129"/>
      <c r="D61" s="326" t="s">
        <v>43</v>
      </c>
      <c r="E61" s="327"/>
      <c r="F61" s="327"/>
      <c r="G61" s="328"/>
      <c r="H61" s="335">
        <f>SUM(H37:K60)</f>
        <v>0</v>
      </c>
      <c r="I61" s="336"/>
      <c r="J61" s="336"/>
      <c r="K61" s="337"/>
      <c r="L61" s="164">
        <v>0</v>
      </c>
      <c r="M61" s="164">
        <v>4.1666666666666664E-2</v>
      </c>
      <c r="N61" s="164">
        <v>8.3333333333333301E-2</v>
      </c>
      <c r="O61" s="164">
        <v>0.125</v>
      </c>
      <c r="P61" s="164">
        <v>0.16666666666666699</v>
      </c>
      <c r="Q61" s="164">
        <v>0.20833333333333301</v>
      </c>
      <c r="R61" s="164">
        <v>0.25</v>
      </c>
      <c r="S61" s="164">
        <v>0.29166666666666702</v>
      </c>
      <c r="T61" s="164">
        <v>0.33333333333333298</v>
      </c>
      <c r="U61" s="164">
        <v>0.375</v>
      </c>
      <c r="V61" s="164">
        <v>0.41666666666666702</v>
      </c>
      <c r="W61" s="164">
        <v>0.45833333333333298</v>
      </c>
      <c r="X61" s="164">
        <v>0.5</v>
      </c>
      <c r="Y61" s="164">
        <v>0.54166666666666696</v>
      </c>
      <c r="Z61" s="164">
        <v>0.58333333333333304</v>
      </c>
      <c r="AA61" s="164">
        <v>0.625</v>
      </c>
      <c r="AB61" s="164">
        <v>0.66666666666666696</v>
      </c>
      <c r="AC61" s="164">
        <v>0.70833333333333304</v>
      </c>
      <c r="AD61" s="164">
        <v>0.75</v>
      </c>
      <c r="AE61" s="164">
        <v>0.79166666666666696</v>
      </c>
      <c r="AF61" s="164">
        <v>0.83333333333333304</v>
      </c>
      <c r="AG61" s="164">
        <v>0.875</v>
      </c>
      <c r="AH61" s="164">
        <v>0.91666666666666696</v>
      </c>
      <c r="AI61" s="167">
        <v>0.95833333333333304</v>
      </c>
      <c r="AJ61" s="129"/>
      <c r="AK61" s="344"/>
      <c r="AL61" s="345"/>
      <c r="AM61" s="346"/>
      <c r="AN61" s="347"/>
      <c r="AO61" s="345"/>
      <c r="AP61" s="345"/>
      <c r="AQ61" s="346"/>
      <c r="AR61" s="347"/>
      <c r="AS61" s="345"/>
      <c r="AT61" s="345"/>
      <c r="AU61" s="348"/>
      <c r="AV61"/>
      <c r="AW61" s="129"/>
      <c r="AX61" s="117"/>
    </row>
    <row r="62" spans="1:78" s="11" customFormat="1" ht="17.25" customHeight="1" x14ac:dyDescent="0.25">
      <c r="A62" s="119"/>
      <c r="B62" s="129"/>
      <c r="C62" s="129"/>
      <c r="D62" s="329"/>
      <c r="E62" s="330"/>
      <c r="F62" s="330"/>
      <c r="G62" s="331"/>
      <c r="H62" s="338"/>
      <c r="I62" s="339"/>
      <c r="J62" s="339"/>
      <c r="K62" s="340"/>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8"/>
      <c r="AJ62" s="129"/>
      <c r="AK62"/>
      <c r="AL62"/>
      <c r="AM62"/>
      <c r="AN62"/>
      <c r="AO62"/>
      <c r="AP62"/>
      <c r="AQ62"/>
      <c r="AR62"/>
      <c r="AS62"/>
      <c r="AT62"/>
      <c r="AU62"/>
      <c r="AV62"/>
      <c r="AW62" s="129"/>
      <c r="AX62" s="117"/>
    </row>
    <row r="63" spans="1:78" s="11" customFormat="1" ht="3.5" customHeight="1" thickBot="1" x14ac:dyDescent="0.3">
      <c r="A63" s="119"/>
      <c r="B63" s="116"/>
      <c r="C63" s="116"/>
      <c r="D63" s="332"/>
      <c r="E63" s="333"/>
      <c r="F63" s="333"/>
      <c r="G63" s="334"/>
      <c r="H63" s="341"/>
      <c r="I63" s="342"/>
      <c r="J63" s="342"/>
      <c r="K63" s="343"/>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9"/>
      <c r="AJ63" s="116"/>
      <c r="AK63"/>
      <c r="AL63"/>
      <c r="AM63"/>
      <c r="AN63"/>
      <c r="AO63"/>
      <c r="AP63"/>
      <c r="AQ63"/>
      <c r="AR63"/>
      <c r="AS63"/>
      <c r="AT63"/>
      <c r="AU63"/>
      <c r="AV63"/>
      <c r="AW63" s="116"/>
      <c r="AX63" s="117"/>
    </row>
    <row r="64" spans="1:78" s="12" customFormat="1" ht="18.75" customHeight="1" x14ac:dyDescent="0.3">
      <c r="A64" s="119"/>
      <c r="B64" s="129"/>
      <c r="C64" s="129"/>
      <c r="D64" s="133" t="s">
        <v>44</v>
      </c>
      <c r="E64" s="129"/>
      <c r="F64" s="289" t="s">
        <v>45</v>
      </c>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c r="AQ64" s="289"/>
      <c r="AR64" s="289"/>
      <c r="AS64" s="289"/>
      <c r="AT64" s="289"/>
      <c r="AU64" s="289"/>
      <c r="AV64" s="289"/>
      <c r="AW64" s="129"/>
      <c r="AX64" s="117"/>
      <c r="BB64" s="11"/>
      <c r="BC64" s="11"/>
      <c r="BD64" s="11"/>
      <c r="BE64" s="11"/>
      <c r="BF64" s="11"/>
      <c r="BG64" s="11"/>
      <c r="BH64" s="11"/>
      <c r="BI64" s="11"/>
      <c r="BJ64" s="11"/>
      <c r="BK64" s="11"/>
      <c r="BL64" s="11"/>
      <c r="BM64" s="11"/>
    </row>
    <row r="65" spans="1:65" s="11" customFormat="1" ht="18.5" customHeight="1" x14ac:dyDescent="0.25">
      <c r="A65" s="119"/>
      <c r="B65" s="129"/>
      <c r="C65" s="137" t="s">
        <v>46</v>
      </c>
      <c r="D65" s="208" t="s">
        <v>47</v>
      </c>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c r="AQ65" s="208"/>
      <c r="AR65" s="208"/>
      <c r="AS65" s="208"/>
      <c r="AT65" s="208"/>
      <c r="AU65" s="208"/>
      <c r="AV65" s="208"/>
      <c r="AW65" s="129"/>
      <c r="AX65" s="117"/>
    </row>
    <row r="66" spans="1:65" s="11" customFormat="1" ht="18.5" customHeight="1" thickBot="1" x14ac:dyDescent="0.3">
      <c r="A66" s="119"/>
      <c r="B66" s="129"/>
      <c r="C66" s="129"/>
      <c r="M66" s="129"/>
      <c r="N66" s="280" t="s">
        <v>48</v>
      </c>
      <c r="O66" s="280"/>
      <c r="P66" s="280"/>
      <c r="Q66" s="280"/>
      <c r="R66" s="147"/>
      <c r="S66" s="147"/>
      <c r="T66" s="280" t="s">
        <v>49</v>
      </c>
      <c r="U66" s="280"/>
      <c r="V66" s="280"/>
      <c r="W66" s="280"/>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c r="AV66" s="129"/>
      <c r="AW66" s="129"/>
      <c r="AX66" s="117"/>
    </row>
    <row r="67" spans="1:65" s="11" customFormat="1" ht="18.75" customHeight="1" x14ac:dyDescent="0.25">
      <c r="A67" s="119"/>
      <c r="B67" s="129"/>
      <c r="C67" s="129"/>
      <c r="D67" s="274" t="s">
        <v>20</v>
      </c>
      <c r="E67" s="275"/>
      <c r="F67" s="275"/>
      <c r="G67" s="275"/>
      <c r="H67" s="275"/>
      <c r="I67" s="275"/>
      <c r="J67" s="275"/>
      <c r="K67" s="275"/>
      <c r="L67" s="275"/>
      <c r="M67" s="291">
        <f>MAX(H37:K60)</f>
        <v>0</v>
      </c>
      <c r="N67" s="292"/>
      <c r="O67" s="292"/>
      <c r="P67" s="292"/>
      <c r="Q67" s="292"/>
      <c r="R67" s="281" t="s">
        <v>50</v>
      </c>
      <c r="S67" s="282"/>
      <c r="T67" s="291"/>
      <c r="U67" s="292"/>
      <c r="V67" s="292"/>
      <c r="W67" s="292"/>
      <c r="X67" s="281" t="s">
        <v>50</v>
      </c>
      <c r="Y67" s="290"/>
      <c r="Z67" s="129"/>
      <c r="AA67" s="129"/>
      <c r="AB67" s="129"/>
      <c r="AC67" s="129"/>
      <c r="AD67" s="271" t="s">
        <v>51</v>
      </c>
      <c r="AE67" s="272"/>
      <c r="AF67" s="272"/>
      <c r="AG67" s="272"/>
      <c r="AH67" s="272"/>
      <c r="AI67" s="272"/>
      <c r="AJ67" s="272"/>
      <c r="AK67" s="272"/>
      <c r="AL67" s="272"/>
      <c r="AM67" s="272"/>
      <c r="AN67" s="272"/>
      <c r="AO67" s="272"/>
      <c r="AP67" s="299"/>
      <c r="AQ67" s="300"/>
      <c r="AR67" s="300"/>
      <c r="AS67" s="301"/>
      <c r="AT67" s="129"/>
      <c r="AU67" s="129"/>
      <c r="AV67" s="129"/>
      <c r="AW67" s="129"/>
      <c r="AX67" s="117"/>
    </row>
    <row r="68" spans="1:65" s="11" customFormat="1" ht="18.75" customHeight="1" x14ac:dyDescent="0.25">
      <c r="A68" s="119"/>
      <c r="B68" s="129"/>
      <c r="C68" s="129"/>
      <c r="D68" s="276" t="s">
        <v>52</v>
      </c>
      <c r="E68" s="277"/>
      <c r="F68" s="277"/>
      <c r="G68" s="277"/>
      <c r="H68" s="277"/>
      <c r="I68" s="277"/>
      <c r="J68" s="277"/>
      <c r="K68" s="277"/>
      <c r="L68" s="277"/>
      <c r="M68" s="293">
        <f>MIN(H37:K60)</f>
        <v>0</v>
      </c>
      <c r="N68" s="294"/>
      <c r="O68" s="294"/>
      <c r="P68" s="294"/>
      <c r="Q68" s="294"/>
      <c r="R68" s="266" t="s">
        <v>50</v>
      </c>
      <c r="S68" s="267"/>
      <c r="T68" s="293"/>
      <c r="U68" s="294"/>
      <c r="V68" s="294"/>
      <c r="W68" s="294"/>
      <c r="X68" s="266" t="s">
        <v>50</v>
      </c>
      <c r="Y68" s="268"/>
      <c r="Z68" s="129"/>
      <c r="AA68" s="129"/>
      <c r="AB68" s="129"/>
      <c r="AC68" s="129"/>
      <c r="AD68" s="273" t="s">
        <v>53</v>
      </c>
      <c r="AE68" s="235"/>
      <c r="AF68" s="235"/>
      <c r="AG68" s="235"/>
      <c r="AH68" s="235"/>
      <c r="AI68" s="235"/>
      <c r="AJ68" s="235"/>
      <c r="AK68" s="235"/>
      <c r="AL68" s="235"/>
      <c r="AM68" s="235"/>
      <c r="AN68" s="235"/>
      <c r="AO68" s="235"/>
      <c r="AP68" s="245"/>
      <c r="AQ68" s="216"/>
      <c r="AR68" s="216"/>
      <c r="AS68" s="298"/>
      <c r="AT68" s="129"/>
      <c r="AU68" s="129"/>
      <c r="AV68" s="129"/>
      <c r="AW68" s="129"/>
      <c r="AX68" s="117"/>
    </row>
    <row r="69" spans="1:65" s="12" customFormat="1" ht="18.75" customHeight="1" thickBot="1" x14ac:dyDescent="0.3">
      <c r="A69" s="119"/>
      <c r="B69" s="129"/>
      <c r="C69" s="129"/>
      <c r="D69" s="278" t="s">
        <v>54</v>
      </c>
      <c r="E69" s="279"/>
      <c r="F69" s="279"/>
      <c r="G69" s="279"/>
      <c r="H69" s="279"/>
      <c r="I69" s="279"/>
      <c r="J69" s="279"/>
      <c r="K69" s="279"/>
      <c r="L69" s="279"/>
      <c r="M69" s="305" t="str">
        <f>AS24</f>
        <v/>
      </c>
      <c r="N69" s="306"/>
      <c r="O69" s="306"/>
      <c r="P69" s="306"/>
      <c r="Q69" s="306"/>
      <c r="R69" s="269" t="s">
        <v>50</v>
      </c>
      <c r="S69" s="309"/>
      <c r="T69" s="305"/>
      <c r="U69" s="306"/>
      <c r="V69" s="306"/>
      <c r="W69" s="306"/>
      <c r="X69" s="269" t="s">
        <v>50</v>
      </c>
      <c r="Y69" s="270"/>
      <c r="Z69" s="129"/>
      <c r="AA69" s="129"/>
      <c r="AB69" s="129"/>
      <c r="AC69" s="129"/>
      <c r="AD69" s="307" t="s">
        <v>55</v>
      </c>
      <c r="AE69" s="308"/>
      <c r="AF69" s="308"/>
      <c r="AG69" s="308"/>
      <c r="AH69" s="308"/>
      <c r="AI69" s="308"/>
      <c r="AJ69" s="308"/>
      <c r="AK69" s="308"/>
      <c r="AL69" s="308"/>
      <c r="AM69" s="308"/>
      <c r="AN69" s="308"/>
      <c r="AO69" s="308"/>
      <c r="AP69" s="295"/>
      <c r="AQ69" s="296"/>
      <c r="AR69" s="296"/>
      <c r="AS69" s="297"/>
      <c r="AT69" s="129"/>
      <c r="AU69" s="129"/>
      <c r="AV69" s="129"/>
      <c r="AW69" s="129"/>
      <c r="AX69" s="117"/>
      <c r="BB69" s="11"/>
      <c r="BC69" s="11"/>
      <c r="BD69" s="11"/>
      <c r="BE69" s="11"/>
      <c r="BF69" s="11"/>
      <c r="BG69" s="11"/>
      <c r="BH69" s="11"/>
      <c r="BI69" s="11"/>
      <c r="BJ69" s="11"/>
      <c r="BK69" s="11"/>
      <c r="BL69" s="11"/>
      <c r="BM69" s="11"/>
    </row>
    <row r="70" spans="1:65" s="11" customFormat="1" ht="5.25" customHeight="1" x14ac:dyDescent="0.25">
      <c r="A70" s="11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c r="AV70" s="129"/>
      <c r="AW70" s="129"/>
      <c r="AX70" s="117"/>
    </row>
    <row r="71" spans="1:65" s="11" customFormat="1" ht="21" customHeight="1" x14ac:dyDescent="0.25">
      <c r="A71" s="119"/>
      <c r="B71" s="129"/>
      <c r="C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c r="AV71" s="129"/>
      <c r="AW71" s="129"/>
      <c r="AX71" s="117"/>
    </row>
    <row r="72" spans="1:65" s="11" customFormat="1" ht="16.5" customHeight="1" x14ac:dyDescent="0.25">
      <c r="A72" s="119"/>
      <c r="B72" s="129"/>
      <c r="C72" s="147"/>
      <c r="D72" s="151"/>
      <c r="E72" s="151"/>
      <c r="F72" s="151"/>
      <c r="G72" s="151"/>
      <c r="H72" s="151"/>
      <c r="I72" s="151"/>
      <c r="J72" s="151"/>
      <c r="K72" s="151"/>
      <c r="L72" s="151"/>
      <c r="M72" s="147"/>
      <c r="N72" s="147"/>
      <c r="O72" s="147"/>
      <c r="P72" s="147"/>
      <c r="Q72" s="147"/>
      <c r="R72" s="147"/>
      <c r="S72" s="147"/>
      <c r="T72" s="147"/>
      <c r="U72" s="147"/>
      <c r="V72" s="147"/>
      <c r="W72" s="129"/>
      <c r="X72" s="129"/>
      <c r="Y72" s="129"/>
      <c r="Z72" s="129"/>
      <c r="AA72" s="129"/>
      <c r="AB72" s="129"/>
      <c r="AC72" s="129"/>
      <c r="AD72" s="129"/>
      <c r="AE72" s="129"/>
      <c r="AS72" s="129"/>
      <c r="AT72" s="129"/>
      <c r="AU72" s="129"/>
      <c r="AV72" s="129"/>
      <c r="AW72" s="129"/>
      <c r="AX72" s="117"/>
    </row>
    <row r="73" spans="1:65" s="11" customFormat="1" ht="18.5" customHeight="1" x14ac:dyDescent="0.25">
      <c r="A73" s="119"/>
      <c r="B73" s="129"/>
      <c r="C73" s="131" t="s">
        <v>56</v>
      </c>
      <c r="D73" s="147"/>
      <c r="E73" s="147"/>
      <c r="F73" s="155"/>
      <c r="G73" s="256" t="s">
        <v>57</v>
      </c>
      <c r="H73" s="256"/>
      <c r="I73" s="147" t="s">
        <v>58</v>
      </c>
      <c r="J73" s="256" t="s">
        <v>59</v>
      </c>
      <c r="K73" s="256"/>
      <c r="L73" s="256"/>
      <c r="M73" s="256"/>
      <c r="N73" s="256"/>
      <c r="O73" s="256"/>
      <c r="P73" s="256"/>
      <c r="Q73" s="257" t="s">
        <v>60</v>
      </c>
      <c r="R73" s="257"/>
      <c r="S73" s="256" t="s">
        <v>61</v>
      </c>
      <c r="T73" s="256"/>
      <c r="U73" s="256"/>
      <c r="V73" s="256"/>
      <c r="W73" s="129"/>
      <c r="X73" s="129"/>
      <c r="Y73" s="129"/>
      <c r="Z73" s="129"/>
      <c r="AA73" s="129"/>
      <c r="AB73" s="129"/>
      <c r="AC73" s="129"/>
      <c r="AD73" s="129"/>
      <c r="AE73" s="129"/>
      <c r="AF73" s="258"/>
      <c r="AG73" s="258"/>
      <c r="AH73" s="258"/>
      <c r="AI73" s="258"/>
      <c r="AJ73" s="258"/>
      <c r="AK73" s="258"/>
      <c r="AL73" s="258"/>
      <c r="AM73" s="258"/>
      <c r="AN73" s="258"/>
      <c r="AO73" s="258"/>
      <c r="AP73" s="258"/>
      <c r="AQ73" s="258"/>
      <c r="AR73" s="258"/>
      <c r="AS73" s="129"/>
      <c r="AT73" s="129"/>
      <c r="AU73" s="129"/>
      <c r="AV73" s="129"/>
      <c r="AW73" s="129"/>
      <c r="AX73" s="117"/>
    </row>
    <row r="74" spans="1:65" s="11" customFormat="1" ht="16.5" customHeight="1" x14ac:dyDescent="0.25">
      <c r="A74" s="119"/>
      <c r="B74" s="129"/>
      <c r="C74" s="151"/>
      <c r="D74" s="151"/>
      <c r="E74" s="151"/>
      <c r="F74" s="151"/>
      <c r="G74" s="151"/>
      <c r="H74" s="151"/>
      <c r="I74" s="151"/>
      <c r="J74" s="151"/>
      <c r="K74" s="151"/>
      <c r="L74" s="151"/>
      <c r="M74" s="151"/>
      <c r="N74" s="151"/>
      <c r="O74" s="151"/>
      <c r="P74" s="151"/>
      <c r="Q74" s="151"/>
      <c r="R74" s="151"/>
      <c r="S74" s="151"/>
      <c r="T74" s="151"/>
      <c r="U74" s="151"/>
      <c r="V74" s="151"/>
      <c r="W74" s="129"/>
      <c r="X74" s="129"/>
      <c r="Y74" s="129"/>
      <c r="Z74" s="129"/>
      <c r="AA74" s="129"/>
      <c r="AB74" s="129"/>
      <c r="AC74" s="129"/>
      <c r="AD74" s="129"/>
      <c r="AE74" s="129"/>
      <c r="AF74" s="129"/>
      <c r="AG74" s="302" t="s">
        <v>62</v>
      </c>
      <c r="AH74" s="302"/>
      <c r="AI74" s="302"/>
      <c r="AJ74" s="302"/>
      <c r="AK74" s="302"/>
      <c r="AL74" s="302"/>
      <c r="AM74" s="302"/>
      <c r="AN74" s="302"/>
      <c r="AO74" s="302"/>
      <c r="AP74" s="302"/>
      <c r="AQ74" s="302"/>
      <c r="AR74" s="129"/>
      <c r="AS74" s="129"/>
      <c r="AT74" s="129"/>
      <c r="AU74" s="129"/>
      <c r="AV74" s="129"/>
      <c r="AW74" s="129"/>
      <c r="AX74" s="117"/>
    </row>
    <row r="75" spans="1:65" s="151" customFormat="1" ht="16.5" customHeight="1" x14ac:dyDescent="0.25">
      <c r="A75" s="162"/>
      <c r="B75" s="349" t="s">
        <v>137</v>
      </c>
      <c r="C75" s="349"/>
      <c r="D75" s="349"/>
      <c r="E75" s="349"/>
      <c r="F75" s="349"/>
      <c r="G75" s="147"/>
      <c r="H75" s="147"/>
      <c r="I75" s="147"/>
      <c r="J75" s="147"/>
      <c r="K75" s="147"/>
      <c r="L75" s="147"/>
      <c r="M75" s="147"/>
      <c r="N75" s="147"/>
      <c r="O75" s="147"/>
      <c r="P75" s="147"/>
      <c r="Q75" s="147"/>
      <c r="R75" s="147"/>
      <c r="S75" s="147"/>
      <c r="T75" s="147"/>
      <c r="U75" s="147"/>
      <c r="V75" s="147"/>
      <c r="W75" s="147"/>
      <c r="X75" s="147"/>
      <c r="Y75" s="147"/>
      <c r="Z75" s="147"/>
      <c r="AA75" s="147"/>
      <c r="AB75" s="147"/>
      <c r="AC75" s="147"/>
      <c r="AD75" s="147"/>
      <c r="AE75" s="147"/>
      <c r="AS75" s="147"/>
      <c r="AT75" s="350" t="s">
        <v>138</v>
      </c>
      <c r="AU75" s="350"/>
      <c r="AV75" s="350"/>
      <c r="AW75" s="350"/>
      <c r="AX75" s="351"/>
    </row>
    <row r="76" spans="1:65" s="5" customFormat="1" ht="3.5" customHeight="1" x14ac:dyDescent="0.25">
      <c r="A76" s="124"/>
      <c r="B76" s="125"/>
      <c r="C76" s="125"/>
      <c r="D76" s="125"/>
      <c r="E76" s="125"/>
      <c r="F76" s="125"/>
      <c r="G76" s="125"/>
      <c r="H76" s="125"/>
      <c r="I76" s="125"/>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125"/>
      <c r="AU76" s="125"/>
      <c r="AV76" s="125"/>
      <c r="AW76" s="125"/>
      <c r="AX76" s="126"/>
      <c r="BB76" s="11"/>
      <c r="BH76" s="11"/>
    </row>
    <row r="77" spans="1:65" s="3" customFormat="1" ht="16.5" customHeight="1" x14ac:dyDescent="0.25">
      <c r="B77" s="9"/>
      <c r="C77" s="9"/>
      <c r="D77" s="9"/>
      <c r="E77" s="8"/>
      <c r="G77" s="6"/>
      <c r="I77" s="7"/>
      <c r="J77" s="6"/>
      <c r="K77" s="10"/>
      <c r="L77" s="10"/>
      <c r="M77" s="10"/>
      <c r="N77" s="10"/>
      <c r="P77" s="10"/>
      <c r="Q77" s="10"/>
      <c r="R77" s="10"/>
      <c r="S77" s="10"/>
      <c r="U77" s="10"/>
      <c r="V77" s="10"/>
      <c r="W77" s="10"/>
      <c r="X77" s="10"/>
      <c r="Z77" s="10"/>
      <c r="AA77" s="10"/>
      <c r="AB77" s="10"/>
      <c r="AC77" s="10"/>
      <c r="AE77" s="10"/>
      <c r="AF77" s="10"/>
      <c r="AG77" s="10"/>
      <c r="AH77" s="10"/>
      <c r="AJ77" s="10"/>
      <c r="AK77" s="10"/>
      <c r="AL77" s="10"/>
      <c r="AM77" s="10"/>
      <c r="AO77" s="10"/>
      <c r="AP77" s="10"/>
      <c r="AQ77" s="10"/>
      <c r="AR77" s="10"/>
      <c r="AT77" s="10"/>
      <c r="AU77" s="10"/>
      <c r="AV77" s="10"/>
      <c r="AW77" s="10"/>
      <c r="BB77" s="11"/>
      <c r="BH77" s="5"/>
    </row>
    <row r="78" spans="1:65" x14ac:dyDescent="0.25">
      <c r="BB78" s="4"/>
    </row>
  </sheetData>
  <sheetProtection formatRows="0" insertRows="0" selectLockedCells="1"/>
  <mergeCells count="252">
    <mergeCell ref="AR54:AU55"/>
    <mergeCell ref="AK56:AM57"/>
    <mergeCell ref="AN56:AQ57"/>
    <mergeCell ref="AR56:AU57"/>
    <mergeCell ref="AK58:AM59"/>
    <mergeCell ref="AN58:AQ59"/>
    <mergeCell ref="AR58:AU59"/>
    <mergeCell ref="AK48:AM49"/>
    <mergeCell ref="AN48:AQ49"/>
    <mergeCell ref="AR48:AU49"/>
    <mergeCell ref="AK50:AM51"/>
    <mergeCell ref="AN50:AQ51"/>
    <mergeCell ref="AR50:AU51"/>
    <mergeCell ref="AN42:AQ43"/>
    <mergeCell ref="AR42:AU43"/>
    <mergeCell ref="AK44:AM45"/>
    <mergeCell ref="AN44:AQ45"/>
    <mergeCell ref="AR44:AU45"/>
    <mergeCell ref="AK36:AM37"/>
    <mergeCell ref="AN36:AQ37"/>
    <mergeCell ref="AR36:AU37"/>
    <mergeCell ref="AK38:AM39"/>
    <mergeCell ref="AN38:AQ39"/>
    <mergeCell ref="AR38:AU39"/>
    <mergeCell ref="B75:F75"/>
    <mergeCell ref="AT75:AX75"/>
    <mergeCell ref="AP69:AS69"/>
    <mergeCell ref="G73:H73"/>
    <mergeCell ref="J73:P73"/>
    <mergeCell ref="Q73:R73"/>
    <mergeCell ref="S73:V73"/>
    <mergeCell ref="AF73:AR73"/>
    <mergeCell ref="D69:L69"/>
    <mergeCell ref="M69:Q69"/>
    <mergeCell ref="R69:S69"/>
    <mergeCell ref="T69:W69"/>
    <mergeCell ref="X69:Y69"/>
    <mergeCell ref="AD69:AO69"/>
    <mergeCell ref="AP67:AS67"/>
    <mergeCell ref="D68:L68"/>
    <mergeCell ref="M68:Q68"/>
    <mergeCell ref="R68:S68"/>
    <mergeCell ref="T68:W68"/>
    <mergeCell ref="X68:Y68"/>
    <mergeCell ref="AD68:AO68"/>
    <mergeCell ref="AP68:AS68"/>
    <mergeCell ref="AG74:AQ74"/>
    <mergeCell ref="N66:Q66"/>
    <mergeCell ref="T66:W66"/>
    <mergeCell ref="D67:L67"/>
    <mergeCell ref="M67:Q67"/>
    <mergeCell ref="R67:S67"/>
    <mergeCell ref="T67:W67"/>
    <mergeCell ref="AF61:AF63"/>
    <mergeCell ref="AG61:AG63"/>
    <mergeCell ref="AH61:AH63"/>
    <mergeCell ref="P61:P63"/>
    <mergeCell ref="Q61:Q63"/>
    <mergeCell ref="X67:Y67"/>
    <mergeCell ref="AD67:AO67"/>
    <mergeCell ref="AI61:AI63"/>
    <mergeCell ref="F64:AV64"/>
    <mergeCell ref="D65:AV65"/>
    <mergeCell ref="AK60:AM61"/>
    <mergeCell ref="AN60:AQ61"/>
    <mergeCell ref="AR60:AU61"/>
    <mergeCell ref="Z61:Z63"/>
    <mergeCell ref="AA61:AA63"/>
    <mergeCell ref="AB61:AB63"/>
    <mergeCell ref="AC61:AC63"/>
    <mergeCell ref="AD61:AD63"/>
    <mergeCell ref="AE61:AE63"/>
    <mergeCell ref="T61:T63"/>
    <mergeCell ref="U61:U63"/>
    <mergeCell ref="V61:V63"/>
    <mergeCell ref="W61:W63"/>
    <mergeCell ref="X61:X63"/>
    <mergeCell ref="Y61:Y63"/>
    <mergeCell ref="D61:G63"/>
    <mergeCell ref="H61:K63"/>
    <mergeCell ref="L61:L63"/>
    <mergeCell ref="M61:M63"/>
    <mergeCell ref="N61:N63"/>
    <mergeCell ref="O61:O63"/>
    <mergeCell ref="D59:G59"/>
    <mergeCell ref="H59:K59"/>
    <mergeCell ref="D60:G60"/>
    <mergeCell ref="H60:K60"/>
    <mergeCell ref="R61:R63"/>
    <mergeCell ref="S61:S63"/>
    <mergeCell ref="D57:G57"/>
    <mergeCell ref="H57:K57"/>
    <mergeCell ref="D58:G58"/>
    <mergeCell ref="H58:K58"/>
    <mergeCell ref="D55:G55"/>
    <mergeCell ref="H55:K55"/>
    <mergeCell ref="D56:G56"/>
    <mergeCell ref="H56:K56"/>
    <mergeCell ref="AK54:AM55"/>
    <mergeCell ref="AN54:AQ55"/>
    <mergeCell ref="D53:G53"/>
    <mergeCell ref="H53:K53"/>
    <mergeCell ref="D54:G54"/>
    <mergeCell ref="H54:K54"/>
    <mergeCell ref="AK52:AM53"/>
    <mergeCell ref="AN52:AQ53"/>
    <mergeCell ref="D52:G52"/>
    <mergeCell ref="H52:K52"/>
    <mergeCell ref="AR52:AU53"/>
    <mergeCell ref="D48:G48"/>
    <mergeCell ref="H48:K48"/>
    <mergeCell ref="D49:G49"/>
    <mergeCell ref="H49:K49"/>
    <mergeCell ref="D50:G50"/>
    <mergeCell ref="H50:K50"/>
    <mergeCell ref="D46:G46"/>
    <mergeCell ref="H46:K46"/>
    <mergeCell ref="D47:G47"/>
    <mergeCell ref="H47:K47"/>
    <mergeCell ref="AK46:AM47"/>
    <mergeCell ref="AN46:AQ47"/>
    <mergeCell ref="AR46:AU47"/>
    <mergeCell ref="D51:G51"/>
    <mergeCell ref="H51:K51"/>
    <mergeCell ref="D42:G42"/>
    <mergeCell ref="H42:K42"/>
    <mergeCell ref="D43:G43"/>
    <mergeCell ref="H43:K43"/>
    <mergeCell ref="D44:G44"/>
    <mergeCell ref="H44:K44"/>
    <mergeCell ref="AK40:AM41"/>
    <mergeCell ref="AK42:AM43"/>
    <mergeCell ref="D45:G45"/>
    <mergeCell ref="H45:K45"/>
    <mergeCell ref="D37:G37"/>
    <mergeCell ref="H37:K37"/>
    <mergeCell ref="D38:G38"/>
    <mergeCell ref="H38:K38"/>
    <mergeCell ref="D39:G39"/>
    <mergeCell ref="H39:K39"/>
    <mergeCell ref="D40:G40"/>
    <mergeCell ref="H40:K40"/>
    <mergeCell ref="F30:AU30"/>
    <mergeCell ref="F31:AU31"/>
    <mergeCell ref="C34:AU34"/>
    <mergeCell ref="D36:K36"/>
    <mergeCell ref="L36:AI36"/>
    <mergeCell ref="AN40:AQ41"/>
    <mergeCell ref="AR40:AU41"/>
    <mergeCell ref="D41:G41"/>
    <mergeCell ref="H41:K41"/>
    <mergeCell ref="AJ24:AR24"/>
    <mergeCell ref="AS24:AU24"/>
    <mergeCell ref="G26:R26"/>
    <mergeCell ref="AH26:AU26"/>
    <mergeCell ref="CR26:CW27"/>
    <mergeCell ref="CR28:CW29"/>
    <mergeCell ref="D29:AA29"/>
    <mergeCell ref="AE29:AG29"/>
    <mergeCell ref="AN29:AO29"/>
    <mergeCell ref="AS22:AU22"/>
    <mergeCell ref="D23:G23"/>
    <mergeCell ref="H23:AF23"/>
    <mergeCell ref="AG23:AI23"/>
    <mergeCell ref="AJ23:AL23"/>
    <mergeCell ref="AM23:AO23"/>
    <mergeCell ref="AP23:AR23"/>
    <mergeCell ref="AS23:AU23"/>
    <mergeCell ref="D22:G22"/>
    <mergeCell ref="H22:AF22"/>
    <mergeCell ref="AG22:AI22"/>
    <mergeCell ref="AJ22:AL22"/>
    <mergeCell ref="AM22:AO22"/>
    <mergeCell ref="AP22:AR22"/>
    <mergeCell ref="AS20:AU20"/>
    <mergeCell ref="D21:G21"/>
    <mergeCell ref="H21:AF21"/>
    <mergeCell ref="AG21:AI21"/>
    <mergeCell ref="AJ21:AL21"/>
    <mergeCell ref="AM21:AO21"/>
    <mergeCell ref="AP21:AR21"/>
    <mergeCell ref="AS21:AU21"/>
    <mergeCell ref="D20:G20"/>
    <mergeCell ref="H20:AF20"/>
    <mergeCell ref="AG20:AI20"/>
    <mergeCell ref="AJ20:AL20"/>
    <mergeCell ref="AM20:AO20"/>
    <mergeCell ref="AP20:AR20"/>
    <mergeCell ref="AS18:AU18"/>
    <mergeCell ref="D19:G19"/>
    <mergeCell ref="H19:AF19"/>
    <mergeCell ref="AG19:AI19"/>
    <mergeCell ref="AJ19:AL19"/>
    <mergeCell ref="AM19:AO19"/>
    <mergeCell ref="AP19:AR19"/>
    <mergeCell ref="AS19:AU19"/>
    <mergeCell ref="D18:G18"/>
    <mergeCell ref="H18:AF18"/>
    <mergeCell ref="AG18:AI18"/>
    <mergeCell ref="AJ18:AL18"/>
    <mergeCell ref="AM18:AO18"/>
    <mergeCell ref="AP18:AR18"/>
    <mergeCell ref="AS16:AU16"/>
    <mergeCell ref="D17:G17"/>
    <mergeCell ref="H17:AF17"/>
    <mergeCell ref="AG17:AI17"/>
    <mergeCell ref="AJ17:AL17"/>
    <mergeCell ref="AM17:AO17"/>
    <mergeCell ref="AP17:AR17"/>
    <mergeCell ref="AS17:AU17"/>
    <mergeCell ref="D16:G16"/>
    <mergeCell ref="H16:AF16"/>
    <mergeCell ref="AG16:AI16"/>
    <mergeCell ref="AJ16:AL16"/>
    <mergeCell ref="AM16:AO16"/>
    <mergeCell ref="AP16:AR16"/>
    <mergeCell ref="H15:AF15"/>
    <mergeCell ref="AG15:AI15"/>
    <mergeCell ref="AJ15:AL15"/>
    <mergeCell ref="AM15:AO15"/>
    <mergeCell ref="AP15:AR15"/>
    <mergeCell ref="AS15:AU15"/>
    <mergeCell ref="D14:G14"/>
    <mergeCell ref="H14:AF14"/>
    <mergeCell ref="AG14:AI14"/>
    <mergeCell ref="AJ14:AL14"/>
    <mergeCell ref="AM14:AO14"/>
    <mergeCell ref="AP14:AR14"/>
    <mergeCell ref="J76:AS76"/>
    <mergeCell ref="E9:R9"/>
    <mergeCell ref="S9:AF9"/>
    <mergeCell ref="AG9:AT9"/>
    <mergeCell ref="A2:AX3"/>
    <mergeCell ref="B6:AW6"/>
    <mergeCell ref="E7:R7"/>
    <mergeCell ref="S7:AF7"/>
    <mergeCell ref="AG7:AT7"/>
    <mergeCell ref="E8:R8"/>
    <mergeCell ref="S8:AF8"/>
    <mergeCell ref="AG8:AT8"/>
    <mergeCell ref="S11:U11"/>
    <mergeCell ref="AP11:AQ11"/>
    <mergeCell ref="B12:AW12"/>
    <mergeCell ref="D13:G13"/>
    <mergeCell ref="H13:AF13"/>
    <mergeCell ref="AG13:AI13"/>
    <mergeCell ref="AJ13:AL13"/>
    <mergeCell ref="AM13:AO13"/>
    <mergeCell ref="AP13:AR13"/>
    <mergeCell ref="AS13:AU13"/>
    <mergeCell ref="AS14:AU14"/>
    <mergeCell ref="D15:G15"/>
  </mergeCells>
  <printOptions horizontalCentered="1"/>
  <pageMargins left="0.31496062992125984" right="0.31496062992125984" top="0.51181102362204722" bottom="0.51181102362204722" header="0.31496062992125984" footer="0.31496062992125984"/>
  <pageSetup paperSize="9" scale="65" fitToHeight="0" pageOrder="overThenDown"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Q38"/>
  <sheetViews>
    <sheetView view="pageBreakPreview" topLeftCell="A4" zoomScaleNormal="100" workbookViewId="0">
      <selection activeCell="H23" sqref="H23"/>
    </sheetView>
  </sheetViews>
  <sheetFormatPr baseColWidth="10" defaultColWidth="9.1796875" defaultRowHeight="12.5" x14ac:dyDescent="0.25"/>
  <cols>
    <col min="1" max="1" width="19.81640625" customWidth="1"/>
    <col min="2" max="2" width="13.453125" customWidth="1"/>
    <col min="3" max="3" width="7.54296875" customWidth="1"/>
    <col min="4" max="15" width="13.453125" customWidth="1"/>
    <col min="16" max="16" width="19" bestFit="1" customWidth="1"/>
    <col min="17" max="17" width="16.1796875" bestFit="1" customWidth="1"/>
    <col min="18" max="19" width="9.1796875" customWidth="1"/>
    <col min="20" max="20" width="7.1796875" customWidth="1"/>
    <col min="21" max="21" width="4.54296875" customWidth="1"/>
    <col min="22" max="22" width="5.1796875" customWidth="1"/>
  </cols>
  <sheetData>
    <row r="1" spans="1:16" x14ac:dyDescent="0.25">
      <c r="A1" s="1" t="s">
        <v>64</v>
      </c>
    </row>
    <row r="2" spans="1:16" x14ac:dyDescent="0.25">
      <c r="A2" s="1" t="s">
        <v>65</v>
      </c>
    </row>
    <row r="3" spans="1:16" x14ac:dyDescent="0.25">
      <c r="A3" s="1" t="s">
        <v>66</v>
      </c>
    </row>
    <row r="5" spans="1:16" ht="15.5" x14ac:dyDescent="0.35">
      <c r="A5" s="13" t="s">
        <v>67</v>
      </c>
      <c r="B5" s="14"/>
      <c r="C5" s="14"/>
      <c r="D5" s="14"/>
      <c r="E5" s="14"/>
      <c r="F5" s="14"/>
      <c r="G5" s="14"/>
      <c r="H5" s="14"/>
      <c r="I5" s="14"/>
      <c r="J5" s="14"/>
      <c r="K5" s="14"/>
      <c r="L5" s="14"/>
      <c r="M5" s="14"/>
      <c r="N5" s="14"/>
      <c r="O5" s="14"/>
    </row>
    <row r="6" spans="1:16" ht="13" thickBot="1" x14ac:dyDescent="0.3">
      <c r="P6" t="s">
        <v>68</v>
      </c>
    </row>
    <row r="7" spans="1:16" s="20" customFormat="1" ht="20.149999999999999" customHeight="1" thickTop="1" x14ac:dyDescent="0.25">
      <c r="A7" s="15" t="s">
        <v>69</v>
      </c>
      <c r="B7" s="16"/>
      <c r="C7" s="16"/>
      <c r="D7" s="17" t="s">
        <v>70</v>
      </c>
      <c r="E7" s="17" t="s">
        <v>71</v>
      </c>
      <c r="F7" s="17" t="s">
        <v>72</v>
      </c>
      <c r="G7" s="17" t="s">
        <v>73</v>
      </c>
      <c r="H7" s="17" t="s">
        <v>74</v>
      </c>
      <c r="I7" s="17" t="s">
        <v>75</v>
      </c>
      <c r="J7" s="17" t="s">
        <v>76</v>
      </c>
      <c r="K7" s="17" t="s">
        <v>77</v>
      </c>
      <c r="L7" s="17" t="s">
        <v>78</v>
      </c>
      <c r="M7" s="18" t="s">
        <v>79</v>
      </c>
      <c r="N7" s="18" t="s">
        <v>80</v>
      </c>
      <c r="O7" s="19" t="s">
        <v>81</v>
      </c>
    </row>
    <row r="8" spans="1:16" s="20" customFormat="1" ht="20.149999999999999" customHeight="1" thickBot="1" x14ac:dyDescent="0.3">
      <c r="A8" s="21" t="s">
        <v>82</v>
      </c>
      <c r="B8" s="22"/>
      <c r="C8" s="23"/>
      <c r="D8" s="24" t="s">
        <v>83</v>
      </c>
      <c r="E8" s="24" t="s">
        <v>84</v>
      </c>
      <c r="F8" s="24">
        <v>122</v>
      </c>
      <c r="G8" s="24">
        <v>122</v>
      </c>
      <c r="H8" s="24">
        <v>123</v>
      </c>
      <c r="I8" s="24">
        <v>133</v>
      </c>
      <c r="J8" s="24">
        <v>233</v>
      </c>
      <c r="K8" s="24">
        <v>233</v>
      </c>
      <c r="L8" s="24">
        <v>334</v>
      </c>
      <c r="M8" s="25">
        <v>366</v>
      </c>
      <c r="N8" s="25">
        <v>466</v>
      </c>
      <c r="O8" s="26">
        <v>636</v>
      </c>
    </row>
    <row r="9" spans="1:16" s="20" customFormat="1" ht="20.149999999999999" customHeight="1" thickTop="1" x14ac:dyDescent="0.25">
      <c r="A9" s="27" t="s">
        <v>85</v>
      </c>
      <c r="B9" s="28" t="s">
        <v>86</v>
      </c>
      <c r="C9" s="29" t="s">
        <v>87</v>
      </c>
      <c r="D9" s="30"/>
      <c r="E9" s="30"/>
      <c r="F9" s="30">
        <v>2.58</v>
      </c>
      <c r="G9" s="30">
        <v>2.58</v>
      </c>
      <c r="H9" s="30">
        <v>3.55</v>
      </c>
      <c r="I9" s="30">
        <v>3.42</v>
      </c>
      <c r="J9" s="30">
        <v>3.55</v>
      </c>
      <c r="K9" s="30">
        <v>3.55</v>
      </c>
      <c r="L9" s="30">
        <v>4.1399999999999997</v>
      </c>
      <c r="M9" s="31">
        <v>5.35</v>
      </c>
      <c r="N9" s="31"/>
      <c r="O9" s="32">
        <v>5.35</v>
      </c>
    </row>
    <row r="10" spans="1:16" s="20" customFormat="1" ht="20.149999999999999" customHeight="1" x14ac:dyDescent="0.25">
      <c r="A10" s="33"/>
      <c r="B10" s="34" t="s">
        <v>88</v>
      </c>
      <c r="C10" s="35" t="s">
        <v>87</v>
      </c>
      <c r="D10" s="36"/>
      <c r="E10" s="36"/>
      <c r="F10" s="36">
        <v>1</v>
      </c>
      <c r="G10" s="36">
        <v>1</v>
      </c>
      <c r="H10" s="36">
        <v>1.02</v>
      </c>
      <c r="I10" s="36">
        <v>1.02</v>
      </c>
      <c r="J10" s="36">
        <v>0.99</v>
      </c>
      <c r="K10" s="36">
        <v>0.99</v>
      </c>
      <c r="L10" s="36">
        <v>1.0900000000000001</v>
      </c>
      <c r="M10" s="37">
        <v>1.33</v>
      </c>
      <c r="N10" s="37"/>
      <c r="O10" s="38">
        <v>1.33</v>
      </c>
    </row>
    <row r="11" spans="1:16" s="20" customFormat="1" ht="20.149999999999999" customHeight="1" x14ac:dyDescent="0.25">
      <c r="A11" s="39" t="s">
        <v>89</v>
      </c>
      <c r="B11" s="40" t="s">
        <v>86</v>
      </c>
      <c r="C11" s="41" t="s">
        <v>87</v>
      </c>
      <c r="D11" s="42">
        <v>1.65</v>
      </c>
      <c r="E11" s="42">
        <v>1.5</v>
      </c>
      <c r="F11" s="43">
        <v>2.7</v>
      </c>
      <c r="G11" s="43">
        <v>2.7</v>
      </c>
      <c r="H11" s="43"/>
      <c r="I11" s="44">
        <v>2.7</v>
      </c>
      <c r="J11" s="42">
        <v>2.5</v>
      </c>
      <c r="K11" s="42">
        <v>2.5</v>
      </c>
      <c r="L11" s="42">
        <v>3.2</v>
      </c>
      <c r="M11" s="45">
        <v>3.7</v>
      </c>
      <c r="N11" s="45"/>
      <c r="O11" s="46">
        <v>3.3</v>
      </c>
    </row>
    <row r="12" spans="1:16" s="20" customFormat="1" ht="20.149999999999999" customHeight="1" x14ac:dyDescent="0.25">
      <c r="A12" s="47"/>
      <c r="B12" s="28" t="s">
        <v>88</v>
      </c>
      <c r="C12" s="29" t="s">
        <v>87</v>
      </c>
      <c r="D12" s="48">
        <v>0.5</v>
      </c>
      <c r="E12" s="48">
        <v>0.5</v>
      </c>
      <c r="F12" s="30">
        <v>1.2</v>
      </c>
      <c r="G12" s="30">
        <v>1.2</v>
      </c>
      <c r="H12" s="30"/>
      <c r="I12" s="49">
        <v>0.5</v>
      </c>
      <c r="J12" s="48">
        <v>0.5</v>
      </c>
      <c r="K12" s="48">
        <v>0.5</v>
      </c>
      <c r="L12" s="48">
        <v>0.7</v>
      </c>
      <c r="M12" s="50">
        <v>0.7</v>
      </c>
      <c r="N12" s="50"/>
      <c r="O12" s="51">
        <v>1</v>
      </c>
    </row>
    <row r="13" spans="1:16" s="20" customFormat="1" ht="20.149999999999999" customHeight="1" x14ac:dyDescent="0.25">
      <c r="A13" s="47"/>
      <c r="B13" s="28" t="s">
        <v>90</v>
      </c>
      <c r="C13" s="29" t="s">
        <v>87</v>
      </c>
      <c r="D13" s="48">
        <v>1.8</v>
      </c>
      <c r="E13" s="48">
        <v>1.8</v>
      </c>
      <c r="F13" s="30">
        <v>1.3</v>
      </c>
      <c r="G13" s="30">
        <v>1.3</v>
      </c>
      <c r="H13" s="30"/>
      <c r="I13" s="49">
        <v>1.7</v>
      </c>
      <c r="J13" s="48">
        <v>1.8</v>
      </c>
      <c r="K13" s="48">
        <v>1.8</v>
      </c>
      <c r="L13" s="48">
        <v>2</v>
      </c>
      <c r="M13" s="50">
        <v>2.1</v>
      </c>
      <c r="N13" s="50"/>
      <c r="O13" s="51">
        <v>2.4</v>
      </c>
    </row>
    <row r="14" spans="1:16" s="20" customFormat="1" ht="20.149999999999999" customHeight="1" x14ac:dyDescent="0.25">
      <c r="A14" s="33"/>
      <c r="B14" s="52" t="s">
        <v>91</v>
      </c>
      <c r="C14" s="53" t="s">
        <v>92</v>
      </c>
      <c r="D14" s="54">
        <v>200</v>
      </c>
      <c r="E14" s="54">
        <v>200</v>
      </c>
      <c r="F14" s="55">
        <v>1000</v>
      </c>
      <c r="G14" s="55">
        <v>1000</v>
      </c>
      <c r="H14" s="55"/>
      <c r="I14" s="56">
        <v>1000</v>
      </c>
      <c r="J14" s="54">
        <v>1500</v>
      </c>
      <c r="K14" s="54">
        <v>1500</v>
      </c>
      <c r="L14" s="54">
        <v>1500</v>
      </c>
      <c r="M14" s="57">
        <v>1500</v>
      </c>
      <c r="N14" s="57"/>
      <c r="O14" s="58">
        <v>1500</v>
      </c>
    </row>
    <row r="15" spans="1:16" s="20" customFormat="1" ht="20.149999999999999" customHeight="1" x14ac:dyDescent="0.25">
      <c r="A15" s="39" t="s">
        <v>93</v>
      </c>
      <c r="B15" s="40" t="s">
        <v>86</v>
      </c>
      <c r="C15" s="41" t="s">
        <v>87</v>
      </c>
      <c r="D15" s="44"/>
      <c r="E15" s="44"/>
      <c r="F15" s="44">
        <v>3</v>
      </c>
      <c r="G15" s="44">
        <v>3</v>
      </c>
      <c r="H15" s="44">
        <v>4</v>
      </c>
      <c r="I15" s="44">
        <v>4</v>
      </c>
      <c r="J15" s="44">
        <v>4.2</v>
      </c>
      <c r="K15" s="44">
        <v>4.2</v>
      </c>
      <c r="L15" s="44">
        <v>4.5</v>
      </c>
      <c r="M15" s="59">
        <v>5.8</v>
      </c>
      <c r="N15" s="59"/>
      <c r="O15" s="60">
        <v>5.8</v>
      </c>
    </row>
    <row r="16" spans="1:16" s="20" customFormat="1" ht="20.149999999999999" customHeight="1" x14ac:dyDescent="0.25">
      <c r="A16" s="33"/>
      <c r="B16" s="52" t="s">
        <v>88</v>
      </c>
      <c r="C16" s="53" t="s">
        <v>87</v>
      </c>
      <c r="D16" s="56"/>
      <c r="E16" s="56"/>
      <c r="F16" s="56">
        <v>1.5</v>
      </c>
      <c r="G16" s="56">
        <v>1.5</v>
      </c>
      <c r="H16" s="56">
        <v>1.5</v>
      </c>
      <c r="I16" s="56">
        <v>1.5</v>
      </c>
      <c r="J16" s="56">
        <v>1.5</v>
      </c>
      <c r="K16" s="56">
        <v>1.5</v>
      </c>
      <c r="L16" s="56">
        <v>1.5</v>
      </c>
      <c r="M16" s="61">
        <v>1.8</v>
      </c>
      <c r="N16" s="61"/>
      <c r="O16" s="62">
        <v>1.8</v>
      </c>
    </row>
    <row r="17" spans="1:16" s="20" customFormat="1" ht="20.149999999999999" customHeight="1" x14ac:dyDescent="0.25">
      <c r="A17" s="39" t="s">
        <v>94</v>
      </c>
      <c r="B17" s="40" t="s">
        <v>86</v>
      </c>
      <c r="C17" s="41" t="s">
        <v>87</v>
      </c>
      <c r="D17" s="43"/>
      <c r="E17" s="43"/>
      <c r="F17" s="43">
        <v>5</v>
      </c>
      <c r="G17" s="43">
        <v>5</v>
      </c>
      <c r="H17" s="43">
        <v>6</v>
      </c>
      <c r="I17" s="43">
        <v>6</v>
      </c>
      <c r="J17" s="43">
        <v>6</v>
      </c>
      <c r="K17" s="43">
        <v>6</v>
      </c>
      <c r="L17" s="43">
        <v>6.5</v>
      </c>
      <c r="M17" s="63">
        <v>7.6</v>
      </c>
      <c r="N17" s="63"/>
      <c r="O17" s="64">
        <v>7.6</v>
      </c>
    </row>
    <row r="18" spans="1:16" s="20" customFormat="1" ht="20.149999999999999" customHeight="1" x14ac:dyDescent="0.25">
      <c r="A18" s="47"/>
      <c r="B18" s="28" t="s">
        <v>88</v>
      </c>
      <c r="C18" s="29" t="s">
        <v>87</v>
      </c>
      <c r="D18" s="30"/>
      <c r="E18" s="30"/>
      <c r="F18" s="30">
        <v>3.5</v>
      </c>
      <c r="G18" s="30">
        <v>3.5</v>
      </c>
      <c r="H18" s="30">
        <v>3.5</v>
      </c>
      <c r="I18" s="30">
        <v>3.5</v>
      </c>
      <c r="J18" s="30">
        <v>3.5</v>
      </c>
      <c r="K18" s="30">
        <v>3.5</v>
      </c>
      <c r="L18" s="30">
        <v>3.5</v>
      </c>
      <c r="M18" s="31">
        <v>4</v>
      </c>
      <c r="N18" s="31"/>
      <c r="O18" s="32">
        <v>4</v>
      </c>
    </row>
    <row r="19" spans="1:16" s="20" customFormat="1" ht="20.149999999999999" customHeight="1" x14ac:dyDescent="0.25">
      <c r="A19" s="33"/>
      <c r="B19" s="52" t="s">
        <v>95</v>
      </c>
      <c r="C19" s="53" t="s">
        <v>96</v>
      </c>
      <c r="D19" s="65"/>
      <c r="E19" s="65"/>
      <c r="F19" s="65">
        <v>17.5</v>
      </c>
      <c r="G19" s="65">
        <f t="shared" ref="G19:L19" si="0">G17*G18</f>
        <v>17.5</v>
      </c>
      <c r="H19" s="65">
        <f t="shared" si="0"/>
        <v>21</v>
      </c>
      <c r="I19" s="65">
        <f t="shared" si="0"/>
        <v>21</v>
      </c>
      <c r="J19" s="65">
        <f t="shared" si="0"/>
        <v>21</v>
      </c>
      <c r="K19" s="65">
        <f t="shared" si="0"/>
        <v>21</v>
      </c>
      <c r="L19" s="65">
        <f t="shared" si="0"/>
        <v>22.75</v>
      </c>
      <c r="M19" s="66">
        <v>30.4</v>
      </c>
      <c r="N19" s="66"/>
      <c r="O19" s="67">
        <f>O17*O18</f>
        <v>30.4</v>
      </c>
    </row>
    <row r="20" spans="1:16" s="20" customFormat="1" ht="20.149999999999999" customHeight="1" x14ac:dyDescent="0.25">
      <c r="A20" s="39" t="s">
        <v>97</v>
      </c>
      <c r="B20" s="40" t="s">
        <v>98</v>
      </c>
      <c r="C20" s="41"/>
      <c r="D20" s="41"/>
      <c r="E20" s="41"/>
      <c r="F20" s="41" t="s">
        <v>99</v>
      </c>
      <c r="G20" s="41" t="s">
        <v>99</v>
      </c>
      <c r="H20" s="41" t="s">
        <v>99</v>
      </c>
      <c r="I20" s="41" t="s">
        <v>99</v>
      </c>
      <c r="J20" s="41" t="s">
        <v>99</v>
      </c>
      <c r="K20" s="41" t="s">
        <v>99</v>
      </c>
      <c r="L20" s="41" t="s">
        <v>99</v>
      </c>
      <c r="M20" s="68" t="s">
        <v>99</v>
      </c>
      <c r="N20" s="68"/>
      <c r="O20" s="69" t="s">
        <v>99</v>
      </c>
    </row>
    <row r="21" spans="1:16" s="20" customFormat="1" ht="20.149999999999999" customHeight="1" x14ac:dyDescent="0.25">
      <c r="A21" s="33"/>
      <c r="B21" s="52" t="s">
        <v>100</v>
      </c>
      <c r="C21" s="53" t="s">
        <v>101</v>
      </c>
      <c r="D21" s="53"/>
      <c r="E21" s="53"/>
      <c r="F21" s="53" t="s">
        <v>102</v>
      </c>
      <c r="G21" s="53" t="s">
        <v>102</v>
      </c>
      <c r="H21" s="53" t="s">
        <v>103</v>
      </c>
      <c r="I21" s="53" t="s">
        <v>102</v>
      </c>
      <c r="J21" s="53" t="s">
        <v>103</v>
      </c>
      <c r="K21" s="53" t="s">
        <v>103</v>
      </c>
      <c r="L21" s="53" t="s">
        <v>104</v>
      </c>
      <c r="M21" s="70" t="s">
        <v>105</v>
      </c>
      <c r="N21" s="70"/>
      <c r="O21" s="71" t="s">
        <v>105</v>
      </c>
    </row>
    <row r="22" spans="1:16" s="20" customFormat="1" ht="20.149999999999999" customHeight="1" x14ac:dyDescent="0.25">
      <c r="A22" s="39" t="s">
        <v>106</v>
      </c>
      <c r="B22" s="40" t="s">
        <v>98</v>
      </c>
      <c r="C22" s="41"/>
      <c r="D22" s="41"/>
      <c r="E22" s="41"/>
      <c r="F22" s="41" t="s">
        <v>107</v>
      </c>
      <c r="G22" s="41" t="s">
        <v>107</v>
      </c>
      <c r="H22" s="41" t="s">
        <v>107</v>
      </c>
      <c r="I22" s="41" t="s">
        <v>107</v>
      </c>
      <c r="J22" s="41" t="s">
        <v>107</v>
      </c>
      <c r="K22" s="41" t="s">
        <v>107</v>
      </c>
      <c r="L22" s="41" t="s">
        <v>107</v>
      </c>
      <c r="M22" s="68" t="s">
        <v>107</v>
      </c>
      <c r="N22" s="68"/>
      <c r="O22" s="69" t="s">
        <v>107</v>
      </c>
    </row>
    <row r="23" spans="1:16" s="20" customFormat="1" ht="20.149999999999999" customHeight="1" x14ac:dyDescent="0.25">
      <c r="A23" s="33"/>
      <c r="B23" s="52" t="s">
        <v>100</v>
      </c>
      <c r="C23" s="53" t="s">
        <v>101</v>
      </c>
      <c r="D23" s="53"/>
      <c r="E23" s="53"/>
      <c r="F23" s="53" t="s">
        <v>104</v>
      </c>
      <c r="G23" s="53" t="s">
        <v>104</v>
      </c>
      <c r="H23" s="53" t="s">
        <v>105</v>
      </c>
      <c r="I23" s="53" t="s">
        <v>105</v>
      </c>
      <c r="J23" s="53" t="s">
        <v>105</v>
      </c>
      <c r="K23" s="53" t="s">
        <v>105</v>
      </c>
      <c r="L23" s="53" t="s">
        <v>108</v>
      </c>
      <c r="M23" s="70" t="s">
        <v>109</v>
      </c>
      <c r="N23" s="70"/>
      <c r="O23" s="71" t="s">
        <v>110</v>
      </c>
    </row>
    <row r="24" spans="1:16" s="20" customFormat="1" ht="20.149999999999999" customHeight="1" x14ac:dyDescent="0.25">
      <c r="A24" s="39" t="s">
        <v>111</v>
      </c>
      <c r="B24" s="40" t="s">
        <v>98</v>
      </c>
      <c r="C24" s="41"/>
      <c r="D24" s="72" t="s">
        <v>112</v>
      </c>
      <c r="E24" s="72"/>
      <c r="F24" s="72" t="s">
        <v>112</v>
      </c>
      <c r="G24" s="72" t="s">
        <v>112</v>
      </c>
      <c r="H24" s="72" t="s">
        <v>113</v>
      </c>
      <c r="I24" s="72" t="s">
        <v>113</v>
      </c>
      <c r="J24" s="72" t="s">
        <v>113</v>
      </c>
      <c r="K24" s="72" t="s">
        <v>113</v>
      </c>
      <c r="L24" s="72" t="s">
        <v>113</v>
      </c>
      <c r="M24" s="73" t="s">
        <v>113</v>
      </c>
      <c r="N24" s="73"/>
      <c r="O24" s="74" t="s">
        <v>113</v>
      </c>
    </row>
    <row r="25" spans="1:16" s="20" customFormat="1" ht="20.149999999999999" customHeight="1" x14ac:dyDescent="0.25">
      <c r="A25" s="75" t="s">
        <v>114</v>
      </c>
      <c r="B25" s="28"/>
      <c r="C25" s="29"/>
      <c r="D25" s="29" t="s">
        <v>115</v>
      </c>
      <c r="E25" s="29"/>
      <c r="F25" s="29" t="s">
        <v>115</v>
      </c>
      <c r="G25" s="29" t="s">
        <v>115</v>
      </c>
      <c r="H25" s="29" t="s">
        <v>116</v>
      </c>
      <c r="I25" s="29" t="s">
        <v>116</v>
      </c>
      <c r="J25" s="29" t="s">
        <v>116</v>
      </c>
      <c r="K25" s="29" t="s">
        <v>116</v>
      </c>
      <c r="L25" s="29" t="s">
        <v>116</v>
      </c>
      <c r="M25" s="76" t="s">
        <v>116</v>
      </c>
      <c r="N25" s="76"/>
      <c r="O25" s="77" t="s">
        <v>116</v>
      </c>
    </row>
    <row r="26" spans="1:16" s="20" customFormat="1" ht="20.149999999999999" customHeight="1" x14ac:dyDescent="0.25">
      <c r="A26" s="47"/>
      <c r="B26" s="28" t="s">
        <v>117</v>
      </c>
      <c r="C26" s="29"/>
      <c r="D26" s="78" t="s">
        <v>118</v>
      </c>
      <c r="E26" s="78"/>
      <c r="F26" s="78" t="s">
        <v>118</v>
      </c>
      <c r="G26" s="78" t="s">
        <v>119</v>
      </c>
      <c r="H26" s="78" t="s">
        <v>120</v>
      </c>
      <c r="I26" s="78" t="s">
        <v>120</v>
      </c>
      <c r="J26" s="78" t="s">
        <v>121</v>
      </c>
      <c r="K26" s="78" t="s">
        <v>122</v>
      </c>
      <c r="L26" s="78" t="s">
        <v>123</v>
      </c>
      <c r="M26" s="79" t="s">
        <v>124</v>
      </c>
      <c r="N26" s="79"/>
      <c r="O26" s="80" t="s">
        <v>124</v>
      </c>
    </row>
    <row r="27" spans="1:16" s="20" customFormat="1" ht="20.149999999999999" customHeight="1" x14ac:dyDescent="0.25">
      <c r="A27" s="47"/>
      <c r="B27" s="28" t="s">
        <v>100</v>
      </c>
      <c r="C27" s="29" t="s">
        <v>101</v>
      </c>
      <c r="D27" s="29" t="s">
        <v>104</v>
      </c>
      <c r="E27" s="29"/>
      <c r="F27" s="29" t="s">
        <v>104</v>
      </c>
      <c r="G27" s="29" t="s">
        <v>104</v>
      </c>
      <c r="H27" s="29" t="s">
        <v>105</v>
      </c>
      <c r="I27" s="29" t="s">
        <v>105</v>
      </c>
      <c r="J27" s="29" t="s">
        <v>105</v>
      </c>
      <c r="K27" s="29" t="s">
        <v>105</v>
      </c>
      <c r="L27" s="29" t="s">
        <v>108</v>
      </c>
      <c r="M27" s="76" t="s">
        <v>109</v>
      </c>
      <c r="N27" s="76"/>
      <c r="O27" s="77" t="s">
        <v>110</v>
      </c>
    </row>
    <row r="28" spans="1:16" s="20" customFormat="1" ht="20.149999999999999" customHeight="1" x14ac:dyDescent="0.25">
      <c r="A28" s="33"/>
      <c r="B28" s="52" t="s">
        <v>125</v>
      </c>
      <c r="C28" s="53"/>
      <c r="D28" s="53">
        <v>150</v>
      </c>
      <c r="E28" s="53"/>
      <c r="F28" s="53">
        <v>150</v>
      </c>
      <c r="G28" s="53">
        <v>150</v>
      </c>
      <c r="H28" s="53">
        <v>150</v>
      </c>
      <c r="I28" s="53">
        <v>150</v>
      </c>
      <c r="J28" s="53">
        <v>150</v>
      </c>
      <c r="K28" s="53">
        <v>150</v>
      </c>
      <c r="L28" s="53">
        <v>150</v>
      </c>
      <c r="M28" s="70">
        <v>150</v>
      </c>
      <c r="N28" s="70"/>
      <c r="O28" s="71">
        <v>150</v>
      </c>
    </row>
    <row r="29" spans="1:16" s="20" customFormat="1" ht="20.149999999999999" customHeight="1" x14ac:dyDescent="0.25">
      <c r="A29" s="81"/>
      <c r="B29" s="82"/>
      <c r="C29" s="83"/>
      <c r="D29" s="83"/>
      <c r="E29" s="83"/>
      <c r="F29" s="83"/>
      <c r="G29" s="83"/>
      <c r="H29" s="83"/>
      <c r="I29" s="83"/>
      <c r="J29" s="83"/>
      <c r="K29" s="83"/>
      <c r="L29" s="83"/>
      <c r="M29" s="84"/>
      <c r="N29" s="84"/>
      <c r="O29" s="85"/>
    </row>
    <row r="30" spans="1:16" s="20" customFormat="1" ht="20.149999999999999" customHeight="1" x14ac:dyDescent="0.25">
      <c r="A30" s="47" t="s">
        <v>126</v>
      </c>
      <c r="B30" s="86" t="s">
        <v>127</v>
      </c>
      <c r="C30" s="87">
        <v>1</v>
      </c>
      <c r="D30" s="88">
        <v>100</v>
      </c>
      <c r="E30" s="88"/>
      <c r="F30" s="88">
        <v>200</v>
      </c>
      <c r="G30" s="88">
        <v>340</v>
      </c>
      <c r="H30" s="88">
        <v>400</v>
      </c>
      <c r="I30" s="88">
        <v>510</v>
      </c>
      <c r="J30" s="88">
        <v>550</v>
      </c>
      <c r="K30" s="88">
        <v>800</v>
      </c>
      <c r="L30" s="88">
        <v>1300</v>
      </c>
      <c r="M30" s="89">
        <v>3200</v>
      </c>
      <c r="N30" s="89"/>
      <c r="O30" s="90">
        <v>3200</v>
      </c>
      <c r="P30" s="91">
        <f>ROW(C30)-6</f>
        <v>24</v>
      </c>
    </row>
    <row r="31" spans="1:16" s="20" customFormat="1" ht="20.149999999999999" customHeight="1" x14ac:dyDescent="0.25">
      <c r="A31" s="47" t="s">
        <v>128</v>
      </c>
      <c r="B31" s="92" t="s">
        <v>129</v>
      </c>
      <c r="C31" s="93">
        <v>1.5</v>
      </c>
      <c r="D31" s="156"/>
      <c r="E31" s="156"/>
      <c r="F31" s="156"/>
      <c r="G31" s="156"/>
      <c r="H31" s="94">
        <v>470</v>
      </c>
      <c r="I31" s="156"/>
      <c r="J31" s="95"/>
      <c r="K31" s="96">
        <v>1000</v>
      </c>
      <c r="L31" s="96">
        <v>1600</v>
      </c>
      <c r="M31" s="97"/>
      <c r="N31" s="97"/>
      <c r="O31" s="98"/>
      <c r="P31" s="91">
        <f>ROW(C31)-6</f>
        <v>25</v>
      </c>
    </row>
    <row r="32" spans="1:16" s="20" customFormat="1" ht="20.149999999999999" customHeight="1" x14ac:dyDescent="0.25">
      <c r="A32" s="99"/>
      <c r="B32" s="86"/>
      <c r="C32" s="87">
        <v>2</v>
      </c>
      <c r="D32" s="156"/>
      <c r="E32" s="156"/>
      <c r="F32" s="156"/>
      <c r="G32" s="156"/>
      <c r="H32" s="157"/>
      <c r="I32" s="156"/>
      <c r="J32" s="94"/>
      <c r="K32" s="88">
        <v>1100</v>
      </c>
      <c r="L32" s="156"/>
      <c r="M32" s="158">
        <v>4800</v>
      </c>
      <c r="N32" s="158"/>
      <c r="O32" s="98">
        <v>4800</v>
      </c>
      <c r="P32" s="91">
        <f>ROW(C32)-6</f>
        <v>26</v>
      </c>
    </row>
    <row r="33" spans="1:17" s="20" customFormat="1" ht="20.149999999999999" customHeight="1" thickBot="1" x14ac:dyDescent="0.3">
      <c r="A33" s="100" t="s">
        <v>130</v>
      </c>
      <c r="B33" s="101" t="s">
        <v>129</v>
      </c>
      <c r="C33" s="102"/>
      <c r="D33" s="103" t="s">
        <v>131</v>
      </c>
      <c r="E33" s="103"/>
      <c r="F33" s="103"/>
      <c r="G33" s="103"/>
      <c r="H33" s="103"/>
      <c r="I33" s="103"/>
      <c r="J33" s="103"/>
      <c r="K33" s="103"/>
      <c r="L33" s="103"/>
      <c r="M33" s="104"/>
      <c r="N33" s="104"/>
      <c r="O33" s="105"/>
    </row>
    <row r="34" spans="1:17" ht="13" thickTop="1" x14ac:dyDescent="0.25"/>
    <row r="35" spans="1:17" x14ac:dyDescent="0.25">
      <c r="C35" s="106"/>
      <c r="D35" s="107"/>
      <c r="E35" s="107"/>
      <c r="F35" s="107"/>
      <c r="G35" s="107"/>
      <c r="H35" s="107"/>
      <c r="I35" s="107"/>
      <c r="J35" s="107"/>
      <c r="K35" s="107"/>
      <c r="L35" s="107"/>
      <c r="M35" s="107"/>
      <c r="N35" s="107"/>
      <c r="O35" s="107"/>
      <c r="P35" s="107"/>
      <c r="Q35" s="107"/>
    </row>
    <row r="36" spans="1:17" x14ac:dyDescent="0.25">
      <c r="C36" s="106"/>
      <c r="D36" s="107"/>
      <c r="E36" s="107"/>
      <c r="F36" s="107"/>
      <c r="G36" s="107"/>
      <c r="H36" s="107"/>
      <c r="I36" s="107"/>
      <c r="J36" s="107"/>
      <c r="K36" s="107"/>
      <c r="L36" s="107"/>
      <c r="M36" s="107"/>
      <c r="N36" s="107"/>
      <c r="O36" s="107"/>
      <c r="Q36" s="107"/>
    </row>
    <row r="37" spans="1:17" x14ac:dyDescent="0.25">
      <c r="C37" s="106"/>
      <c r="D37" s="107"/>
      <c r="E37" s="107"/>
      <c r="F37" s="107"/>
      <c r="G37" s="107"/>
      <c r="H37" s="107"/>
      <c r="I37" s="107"/>
      <c r="J37" s="107"/>
      <c r="K37" s="107">
        <f>250*1.6*2.5</f>
        <v>1000</v>
      </c>
      <c r="L37" s="107"/>
      <c r="M37" s="107"/>
      <c r="N37" s="107"/>
      <c r="O37" s="107"/>
      <c r="P37" s="108"/>
    </row>
    <row r="38" spans="1:17" x14ac:dyDescent="0.25">
      <c r="D38" s="107"/>
      <c r="E38" s="107"/>
      <c r="F38" s="107"/>
      <c r="G38" s="107"/>
      <c r="H38" s="107"/>
      <c r="I38" s="107"/>
      <c r="J38" s="107"/>
      <c r="K38" s="107"/>
      <c r="L38" s="107"/>
      <c r="M38" s="107"/>
      <c r="N38" s="107"/>
      <c r="O38" s="107"/>
      <c r="Q38" s="109"/>
    </row>
  </sheetData>
  <phoneticPr fontId="0" type="noConversion"/>
  <pageMargins left="0.85" right="0.39" top="0.98425196850393704" bottom="0.98425196850393704" header="0.51181102362204722" footer="0.51181102362204722"/>
  <pageSetup paperSize="9" scale="4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ANEXO A</vt:lpstr>
      <vt:lpstr>ANEXO A.</vt:lpstr>
      <vt:lpstr>ESTACIONES</vt:lpstr>
      <vt:lpstr>'ANEXO A'!Área_de_impresión</vt:lpstr>
      <vt:lpstr>'ANEXO A.'!Área_de_impresión</vt:lpstr>
      <vt:lpstr>ESTACIONES!Área_de_impresión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Fred Anderson Shuna Abanto</cp:lastModifiedBy>
  <cp:revision/>
  <dcterms:created xsi:type="dcterms:W3CDTF">2009-03-12T16:30:30Z</dcterms:created>
  <dcterms:modified xsi:type="dcterms:W3CDTF">2024-12-27T13:33:34Z</dcterms:modified>
  <cp:category/>
  <cp:contentStatus/>
</cp:coreProperties>
</file>